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015" windowHeight="7620" activeTab="0"/>
  </bookViews>
  <sheets>
    <sheet name="gen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<sst xmlns="http://schemas.openxmlformats.org/spreadsheetml/2006/main" count="404" uniqueCount="258">
  <si>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</si>
  <si>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</si>
  <si>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</si>
  <si>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</si>
  <si>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</si>
  <si>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</si>
  <si>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</si>
  <si>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</si>
  <si>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</si>
  <si>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</si>
  <si>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</si>
  <si>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</si>
  <si>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</si>
  <si>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</si>
  <si>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</si>
  <si>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</si>
  <si>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</si>
  <si>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</si>
  <si>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</si>
  <si>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</si>
  <si>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</si>
  <si>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</si>
  <si>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</si>
  <si>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</si>
  <si>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</si>
  <si>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</si>
  <si>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</si>
  <si>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</si>
  <si>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</si>
  <si>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</si>
  <si>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</si>
  <si>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</si>
  <si>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</si>
  <si>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</si>
  <si>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</si>
  <si>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</si>
  <si>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</si>
  <si>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</si>
  <si>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</si>
  <si>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</si>
  <si>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</si>
  <si>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</si>
  <si>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</si>
  <si>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</si>
  <si>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</si>
  <si>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</si>
  <si>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</si>
  <si>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</si>
  <si>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</si>
  <si>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</si>
  <si>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</si>
  <si>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</si>
  <si>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</si>
  <si>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</si>
  <si>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</si>
  <si>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</si>
  <si>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</si>
  <si>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</si>
  <si>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</si>
  <si>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</si>
  <si>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</si>
  <si>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</si>
  <si>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</si>
  <si>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</si>
  <si>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</si>
  <si>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</si>
  <si>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</si>
  <si>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</si>
  <si>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</si>
  <si>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</si>
  <si>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</si>
  <si>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</si>
  <si>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</si>
  <si>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</si>
  <si>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</si>
  <si>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</si>
  <si>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</si>
  <si>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</si>
  <si>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</si>
  <si>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</si>
  <si>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</si>
  <si>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</si>
  <si>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</si>
  <si>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</si>
  <si>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</si>
  <si>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</si>
  <si>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</si>
  <si>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</si>
  <si>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</si>
  <si>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</si>
  <si>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</si>
  <si>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</si>
  <si>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</si>
  <si>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</si>
  <si>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</si>
  <si>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</si>
  <si>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</si>
  <si>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</si>
  <si>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</si>
  <si>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</si>
  <si>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</si>
  <si>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</si>
  <si>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</si>
  <si>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</si>
  <si>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</si>
  <si>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</si>
  <si>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</si>
  <si>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</si>
  <si>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</si>
  <si>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</si>
  <si>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</si>
  <si>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</si>
  <si>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</si>
  <si>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</si>
  <si>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</si>
  <si>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</si>
  <si>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</si>
  <si>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</si>
  <si>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</si>
  <si>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</si>
  <si>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</si>
  <si>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</si>
  <si>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</si>
  <si>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</si>
  <si>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</si>
  <si>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</si>
  <si>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</si>
  <si>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</si>
  <si>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</si>
  <si>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</si>
  <si>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</si>
  <si>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</si>
  <si>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</si>
  <si>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</si>
  <si>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</si>
  <si>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</si>
  <si>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</si>
  <si>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</si>
  <si>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</si>
  <si>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</si>
  <si>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</si>
  <si>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</si>
  <si>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Male</t>
  </si>
  <si>
    <t>Unmarried</t>
  </si>
  <si>
    <t>Yes</t>
  </si>
  <si>
    <t>General</t>
  </si>
  <si>
    <t>Not Applicable</t>
  </si>
  <si>
    <t>No</t>
  </si>
  <si>
    <t>Graduation</t>
  </si>
  <si>
    <t>Post Graduation</t>
  </si>
  <si>
    <t>HISTORY</t>
  </si>
  <si>
    <t>B.Ed.</t>
  </si>
  <si>
    <t>FAZILKA</t>
  </si>
  <si>
    <t>M.Phil</t>
  </si>
  <si>
    <t>Married</t>
  </si>
  <si>
    <t>Female</t>
  </si>
  <si>
    <t>PATIALA</t>
  </si>
  <si>
    <t>PUNJABI UNIVERSITY PATIALA</t>
  </si>
  <si>
    <t>ABOHAR</t>
  </si>
  <si>
    <t>152116</t>
  </si>
  <si>
    <t>AMARJIT SINGH</t>
  </si>
  <si>
    <t>FARIDKOT</t>
  </si>
  <si>
    <t>MADAN LAL</t>
  </si>
  <si>
    <t>PUNJABI UNI. PATIALA</t>
  </si>
  <si>
    <t>JASWINDER KAUR</t>
  </si>
  <si>
    <t>BATHINDA</t>
  </si>
  <si>
    <t>PUNJABI UNIVERSITY, PATIALA</t>
  </si>
  <si>
    <t>TALWANDI SABO</t>
  </si>
  <si>
    <t>SANGRUR</t>
  </si>
  <si>
    <t>JASPAL KAUR</t>
  </si>
  <si>
    <t>A007-00023519</t>
  </si>
  <si>
    <t>DHARMINDER PAL</t>
  </si>
  <si>
    <t>RAM PARKASH</t>
  </si>
  <si>
    <t>HUKMI DEVI</t>
  </si>
  <si>
    <t>23 May 1983</t>
  </si>
  <si>
    <t>9463130282</t>
  </si>
  <si>
    <t>gogi.nadampur@gmail.com</t>
  </si>
  <si>
    <t>VPO NADAMPUR,</t>
  </si>
  <si>
    <t>148026</t>
  </si>
  <si>
    <t>GOGI.NADAMPUR@GMAIL.COM</t>
  </si>
  <si>
    <t>89972</t>
  </si>
  <si>
    <t>HISTORY, PBI.LIT., RELIGION</t>
  </si>
  <si>
    <t>PBI.UNI.PATIALA</t>
  </si>
  <si>
    <t>4657</t>
  </si>
  <si>
    <t>20451</t>
  </si>
  <si>
    <t>S.ST. AND PUNJABI</t>
  </si>
  <si>
    <t>777</t>
  </si>
  <si>
    <t>H.P. UNI.SHIMLA</t>
  </si>
  <si>
    <t>RAJWANT KAUR</t>
  </si>
  <si>
    <t>A007-00026115</t>
  </si>
  <si>
    <t>NIRVAIR SINGH</t>
  </si>
  <si>
    <t>AMRIK SINGH</t>
  </si>
  <si>
    <t>13 Dec 1986</t>
  </si>
  <si>
    <t>9814545902</t>
  </si>
  <si>
    <t>smilebanga@gmail.com</t>
  </si>
  <si>
    <t>VILL. DHANOURI, PO. KARHALI, TEHSIL SAMANA</t>
  </si>
  <si>
    <t>SAMANA</t>
  </si>
  <si>
    <t>147101</t>
  </si>
  <si>
    <t>SMILEBANGA@GMAIL.COM</t>
  </si>
  <si>
    <t>81833</t>
  </si>
  <si>
    <t>ENGLISH, PUNJABI, HISTORY, POL. SCIENCE, PUNJABI ELECTIVE</t>
  </si>
  <si>
    <t>8234</t>
  </si>
  <si>
    <t>6787</t>
  </si>
  <si>
    <t>SST./PUNJABI</t>
  </si>
  <si>
    <t>6350</t>
  </si>
  <si>
    <t>RELIGION STUDIES</t>
  </si>
  <si>
    <t>151302</t>
  </si>
  <si>
    <t>151203</t>
  </si>
  <si>
    <t>USHA RANI</t>
  </si>
  <si>
    <t>P.U CHD</t>
  </si>
  <si>
    <t>A007-00033821</t>
  </si>
  <si>
    <t>RAJNISH</t>
  </si>
  <si>
    <t>23 Mar 1984</t>
  </si>
  <si>
    <t>9988009600</t>
  </si>
  <si>
    <t>rajnish.arora45@gmail.com</t>
  </si>
  <si>
    <t>ST NO 13 ,H NO B IV-845 BADA PULL NAI ABADI</t>
  </si>
  <si>
    <t>RAJNISH.ARORA45@GMAIL.COM</t>
  </si>
  <si>
    <t>89126</t>
  </si>
  <si>
    <t>HIS,POLSCI., HIN</t>
  </si>
  <si>
    <t>43586</t>
  </si>
  <si>
    <t>480</t>
  </si>
  <si>
    <t>S.ST,HINDI</t>
  </si>
  <si>
    <t>779</t>
  </si>
  <si>
    <t>H.P UNIVERSITY SHIMLA</t>
  </si>
  <si>
    <t>A007-00039586</t>
  </si>
  <si>
    <t>SUKHPAL KAUR</t>
  </si>
  <si>
    <t>NACHHATER SINGH</t>
  </si>
  <si>
    <t>11 Oct 1984</t>
  </si>
  <si>
    <t>9464665260</t>
  </si>
  <si>
    <t>gagan001@gmail.com</t>
  </si>
  <si>
    <t>DARBAR MOHLLA, NEAR ELECTRICITY COMP.OFFICE, TALWANDI SABO</t>
  </si>
  <si>
    <t>GAGAN001SIDHU@GMAIL.COM</t>
  </si>
  <si>
    <t>80656</t>
  </si>
  <si>
    <t>ENG,C.S.,PUNJABI(COMP.),HISTORY, SOCIOLOGY, PHY.EDU.</t>
  </si>
  <si>
    <t>36066</t>
  </si>
  <si>
    <t>PUNJABI UNIVERSITY PAYIALA</t>
  </si>
  <si>
    <t>11798</t>
  </si>
  <si>
    <t>TEACHER IN EMERGING INDIAN SOCIETY, DEVELOP.OF LEARNER &amp;AMP; TEACHING LEARNING PROCESS, DEVLOP.OF EDU.SYSTEM IN INDIA, ESSENTIAL OF EDU.TECH.&amp;AMP; MGT., GUIDENCE &amp;AMP; COUNSLING, PHY.EDU., TEACHING OF PUNJABI</t>
  </si>
  <si>
    <t>A007-00039681</t>
  </si>
  <si>
    <t>GURPAL KAUR</t>
  </si>
  <si>
    <t>08 Nov 1977</t>
  </si>
  <si>
    <t>9915521411</t>
  </si>
  <si>
    <t>GILLFDK77@YAHOO.COM</t>
  </si>
  <si>
    <t># 67, GREEN AVENUE, CHAHAL ROAD</t>
  </si>
  <si>
    <t>79739</t>
  </si>
  <si>
    <t>ENG, PUN, ENG (ELE), HIS, POL SCI</t>
  </si>
  <si>
    <t>PUNJAB UNIVERSITY, CHD</t>
  </si>
  <si>
    <t>27127</t>
  </si>
  <si>
    <t>PUNJABI UNIVERSITY,  PATIALA</t>
  </si>
  <si>
    <t>11887</t>
  </si>
  <si>
    <t>ENG, S.S.</t>
  </si>
  <si>
    <t>Weightage
Graducation
(20%)</t>
  </si>
  <si>
    <t>Weightage
Post Graducation
(50%)</t>
  </si>
  <si>
    <t>Weightage
B.Ed.
(20%)</t>
  </si>
  <si>
    <t>Weightage
M.Phil
(5%)</t>
  </si>
  <si>
    <t>Weightage
Ph.D.
(5 Marks)</t>
  </si>
  <si>
    <t>Weightage
TOTAL</t>
  </si>
  <si>
    <t>SR.NO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</si>
</sst>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NumberFormat="1" applyAlignment="1">
      <alignment wrapText="1"/>
    </xf>
    <xf numFmtId="0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M6"/>
  <sheetViews>
    <sheetView tabSelected="1" zoomScalePageLayoutView="0" workbookViewId="0" topLeftCell="A1">
      <selection activeCell="A2" sqref="A2:A6"/>
    </sheetView>
  </sheetViews>
  <sheetFormatPr defaultColWidth="9.140625" defaultRowHeight="15"/>
  <sheetData>
    <row r="1" spans="1:169" s="3" customFormat="1" ht="90">
      <c r="A1" s="2" t="s">
        <v>257</v>
      </c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3" t="s">
        <v>18</v>
      </c>
      <c r="U1" s="3" t="s">
        <v>19</v>
      </c>
      <c r="V1" s="3" t="s">
        <v>20</v>
      </c>
      <c r="W1" s="3" t="s">
        <v>21</v>
      </c>
      <c r="X1" s="3" t="s">
        <v>22</v>
      </c>
      <c r="Y1" s="3" t="s">
        <v>17</v>
      </c>
      <c r="Z1" s="3" t="s">
        <v>18</v>
      </c>
      <c r="AA1" s="3" t="s">
        <v>19</v>
      </c>
      <c r="AB1" s="3" t="s">
        <v>20</v>
      </c>
      <c r="AC1" s="3" t="s">
        <v>21</v>
      </c>
      <c r="AD1" s="3" t="s">
        <v>22</v>
      </c>
      <c r="AE1" s="3" t="s">
        <v>23</v>
      </c>
      <c r="AF1" s="3" t="s">
        <v>24</v>
      </c>
      <c r="AG1" s="3" t="s">
        <v>25</v>
      </c>
      <c r="AH1" s="3" t="s">
        <v>26</v>
      </c>
      <c r="AI1" s="3" t="s">
        <v>27</v>
      </c>
      <c r="AJ1" s="3" t="s">
        <v>28</v>
      </c>
      <c r="AK1" s="3" t="s">
        <v>29</v>
      </c>
      <c r="AL1" s="3" t="s">
        <v>30</v>
      </c>
      <c r="AM1" s="3" t="s">
        <v>31</v>
      </c>
      <c r="AN1" s="3" t="s">
        <v>32</v>
      </c>
      <c r="AO1" s="3" t="s">
        <v>33</v>
      </c>
      <c r="AP1" s="3" t="s">
        <v>34</v>
      </c>
      <c r="AQ1" s="3" t="s">
        <v>35</v>
      </c>
      <c r="AR1" s="3" t="s">
        <v>36</v>
      </c>
      <c r="AS1" s="3" t="s">
        <v>37</v>
      </c>
      <c r="AT1" s="3" t="s">
        <v>38</v>
      </c>
      <c r="AU1" s="3" t="s">
        <v>39</v>
      </c>
      <c r="AV1" s="3" t="s">
        <v>40</v>
      </c>
      <c r="AW1" s="3" t="s">
        <v>41</v>
      </c>
      <c r="AX1" s="3" t="s">
        <v>42</v>
      </c>
      <c r="AY1" s="3" t="s">
        <v>43</v>
      </c>
      <c r="AZ1" s="3" t="s">
        <v>44</v>
      </c>
      <c r="BA1" s="3" t="s">
        <v>45</v>
      </c>
      <c r="BB1" s="3" t="s">
        <v>46</v>
      </c>
      <c r="BC1" s="3" t="s">
        <v>47</v>
      </c>
      <c r="BD1" s="3" t="s">
        <v>48</v>
      </c>
      <c r="BE1" s="3" t="s">
        <v>49</v>
      </c>
      <c r="BF1" s="3" t="s">
        <v>50</v>
      </c>
      <c r="BG1" s="3" t="s">
        <v>51</v>
      </c>
      <c r="BH1" s="3" t="s">
        <v>52</v>
      </c>
      <c r="BI1" s="3" t="s">
        <v>53</v>
      </c>
      <c r="BJ1" s="3" t="s">
        <v>54</v>
      </c>
      <c r="BK1" s="3" t="s">
        <v>55</v>
      </c>
      <c r="BL1" s="3" t="s">
        <v>56</v>
      </c>
      <c r="BM1" s="3" t="s">
        <v>57</v>
      </c>
      <c r="BN1" s="3" t="s">
        <v>58</v>
      </c>
      <c r="BO1" s="3" t="s">
        <v>59</v>
      </c>
      <c r="BP1" s="3" t="s">
        <v>60</v>
      </c>
      <c r="BQ1" s="3" t="s">
        <v>61</v>
      </c>
      <c r="BR1" s="3" t="s">
        <v>62</v>
      </c>
      <c r="BS1" s="3" t="s">
        <v>63</v>
      </c>
      <c r="BT1" s="3" t="s">
        <v>64</v>
      </c>
      <c r="BU1" s="3" t="s">
        <v>65</v>
      </c>
      <c r="BV1" s="3" t="s">
        <v>66</v>
      </c>
      <c r="BW1" s="3" t="s">
        <v>67</v>
      </c>
      <c r="BX1" s="3" t="s">
        <v>68</v>
      </c>
      <c r="BY1" s="3" t="s">
        <v>69</v>
      </c>
      <c r="BZ1" s="3" t="s">
        <v>70</v>
      </c>
      <c r="CA1" s="3" t="s">
        <v>71</v>
      </c>
      <c r="CB1" s="3" t="s">
        <v>72</v>
      </c>
      <c r="CC1" s="3" t="s">
        <v>73</v>
      </c>
      <c r="CD1" s="3" t="s">
        <v>74</v>
      </c>
      <c r="CE1" s="3" t="s">
        <v>75</v>
      </c>
      <c r="CF1" s="3" t="s">
        <v>76</v>
      </c>
      <c r="CG1" s="3" t="s">
        <v>77</v>
      </c>
      <c r="CH1" s="3" t="s">
        <v>78</v>
      </c>
      <c r="CI1" s="3" t="s">
        <v>79</v>
      </c>
      <c r="CJ1" s="3" t="s">
        <v>80</v>
      </c>
      <c r="CK1" s="3" t="s">
        <v>81</v>
      </c>
      <c r="CL1" s="3" t="s">
        <v>82</v>
      </c>
      <c r="CM1" s="3" t="s">
        <v>83</v>
      </c>
      <c r="CN1" s="3" t="s">
        <v>84</v>
      </c>
      <c r="CO1" s="3" t="s">
        <v>85</v>
      </c>
      <c r="CP1" s="3" t="s">
        <v>86</v>
      </c>
      <c r="CQ1" s="3" t="s">
        <v>87</v>
      </c>
      <c r="CR1" s="3" t="s">
        <v>88</v>
      </c>
      <c r="CS1" s="3" t="s">
        <v>89</v>
      </c>
      <c r="CT1" s="3" t="s">
        <v>90</v>
      </c>
      <c r="CU1" s="3" t="s">
        <v>91</v>
      </c>
      <c r="CV1" s="3" t="s">
        <v>92</v>
      </c>
      <c r="CW1" s="3" t="s">
        <v>93</v>
      </c>
      <c r="CX1" s="3" t="s">
        <v>94</v>
      </c>
      <c r="CY1" s="3" t="s">
        <v>95</v>
      </c>
      <c r="CZ1" s="3" t="s">
        <v>96</v>
      </c>
      <c r="DA1" s="3" t="s">
        <v>97</v>
      </c>
      <c r="DB1" s="3" t="s">
        <v>98</v>
      </c>
      <c r="DC1" s="3" t="s">
        <v>99</v>
      </c>
      <c r="DD1" s="3" t="s">
        <v>100</v>
      </c>
      <c r="DE1" s="3" t="s">
        <v>101</v>
      </c>
      <c r="DF1" s="3" t="s">
        <v>102</v>
      </c>
      <c r="DG1" s="3" t="s">
        <v>103</v>
      </c>
      <c r="DH1" s="3" t="s">
        <v>104</v>
      </c>
      <c r="DI1" s="3" t="s">
        <v>105</v>
      </c>
      <c r="DJ1" s="3" t="s">
        <v>106</v>
      </c>
      <c r="DK1" s="3" t="s">
        <v>107</v>
      </c>
      <c r="DL1" s="3" t="s">
        <v>108</v>
      </c>
      <c r="DM1" s="3" t="s">
        <v>109</v>
      </c>
      <c r="DN1" s="3" t="s">
        <v>110</v>
      </c>
      <c r="DO1" s="3" t="s">
        <v>111</v>
      </c>
      <c r="DP1" s="3" t="s">
        <v>112</v>
      </c>
      <c r="DQ1" s="3" t="s">
        <v>113</v>
      </c>
      <c r="DR1" s="3" t="s">
        <v>114</v>
      </c>
      <c r="DS1" s="3" t="s">
        <v>115</v>
      </c>
      <c r="DT1" s="3" t="s">
        <v>116</v>
      </c>
      <c r="DU1" s="3" t="s">
        <v>117</v>
      </c>
      <c r="DV1" s="3" t="s">
        <v>118</v>
      </c>
      <c r="DW1" s="3" t="s">
        <v>119</v>
      </c>
      <c r="DX1" s="3" t="s">
        <v>120</v>
      </c>
      <c r="DY1" s="3" t="s">
        <v>121</v>
      </c>
      <c r="DZ1" s="3" t="s">
        <v>122</v>
      </c>
      <c r="EA1" s="3" t="s">
        <v>123</v>
      </c>
      <c r="EB1" s="3" t="s">
        <v>9</v>
      </c>
      <c r="EC1" s="3" t="s">
        <v>124</v>
      </c>
      <c r="ED1" s="3" t="s">
        <v>125</v>
      </c>
      <c r="EE1" s="3" t="s">
        <v>126</v>
      </c>
      <c r="EF1" s="3" t="s">
        <v>127</v>
      </c>
      <c r="EG1" s="3" t="s">
        <v>128</v>
      </c>
      <c r="EH1" s="3" t="s">
        <v>129</v>
      </c>
      <c r="EI1" s="3" t="s">
        <v>130</v>
      </c>
      <c r="EJ1" s="3" t="s">
        <v>131</v>
      </c>
      <c r="EK1" s="3" t="s">
        <v>127</v>
      </c>
      <c r="EL1" s="3" t="s">
        <v>132</v>
      </c>
      <c r="EM1" s="3" t="s">
        <v>133</v>
      </c>
      <c r="EN1" s="3" t="s">
        <v>125</v>
      </c>
      <c r="EO1" s="3" t="s">
        <v>126</v>
      </c>
      <c r="EP1" s="3" t="s">
        <v>127</v>
      </c>
      <c r="EQ1" s="3" t="s">
        <v>12</v>
      </c>
      <c r="ER1" s="3" t="s">
        <v>133</v>
      </c>
      <c r="ES1" s="3" t="s">
        <v>125</v>
      </c>
      <c r="ET1" s="3" t="s">
        <v>126</v>
      </c>
      <c r="EU1" s="3" t="s">
        <v>127</v>
      </c>
      <c r="EV1" s="3" t="s">
        <v>13</v>
      </c>
      <c r="EW1" s="3" t="s">
        <v>134</v>
      </c>
      <c r="EX1" s="3" t="s">
        <v>135</v>
      </c>
      <c r="EY1" s="3" t="s">
        <v>136</v>
      </c>
      <c r="EZ1" s="3" t="s">
        <v>126</v>
      </c>
      <c r="FA1" s="3" t="s">
        <v>127</v>
      </c>
      <c r="FB1" s="3" t="s">
        <v>14</v>
      </c>
      <c r="FC1" s="3" t="s">
        <v>137</v>
      </c>
      <c r="FD1" s="3" t="s">
        <v>138</v>
      </c>
      <c r="FE1" s="3" t="s">
        <v>139</v>
      </c>
      <c r="FF1" s="3" t="s">
        <v>140</v>
      </c>
      <c r="FG1" s="3" t="s">
        <v>141</v>
      </c>
      <c r="FH1" s="4" t="s">
        <v>251</v>
      </c>
      <c r="FI1" s="4" t="s">
        <v>252</v>
      </c>
      <c r="FJ1" s="4" t="s">
        <v>253</v>
      </c>
      <c r="FK1" s="4" t="s">
        <v>254</v>
      </c>
      <c r="FL1" s="4" t="s">
        <v>255</v>
      </c>
      <c r="FM1" s="4" t="s">
        <v>256</v>
      </c>
    </row>
    <row r="2" spans="1:169" s="1" customFormat="1" ht="15">
      <c r="A2" s="1">
        <v>1</v>
      </c>
      <c r="B2" s="1" t="s">
        <v>170</v>
      </c>
      <c r="C2" s="1" t="s">
        <v>171</v>
      </c>
      <c r="D2" s="1" t="s">
        <v>172</v>
      </c>
      <c r="E2" s="1" t="s">
        <v>173</v>
      </c>
      <c r="F2" s="1" t="s">
        <v>174</v>
      </c>
      <c r="G2" s="1" t="s">
        <v>142</v>
      </c>
      <c r="H2" s="1" t="s">
        <v>143</v>
      </c>
      <c r="I2" s="1" t="s">
        <v>144</v>
      </c>
      <c r="J2" s="1" t="s">
        <v>144</v>
      </c>
      <c r="K2" s="1" t="s">
        <v>145</v>
      </c>
      <c r="L2" s="1" t="s">
        <v>146</v>
      </c>
      <c r="M2" s="1" t="s">
        <v>146</v>
      </c>
      <c r="N2" s="1" t="s">
        <v>146</v>
      </c>
      <c r="O2" s="1" t="s">
        <v>147</v>
      </c>
      <c r="P2" s="1" t="s">
        <v>147</v>
      </c>
      <c r="Q2" s="1" t="s">
        <v>175</v>
      </c>
      <c r="R2" s="1" t="s">
        <v>176</v>
      </c>
      <c r="S2" s="1" t="s">
        <v>177</v>
      </c>
      <c r="T2" s="1" t="s">
        <v>168</v>
      </c>
      <c r="U2" s="1" t="s">
        <v>168</v>
      </c>
      <c r="V2" s="1" t="s">
        <v>178</v>
      </c>
      <c r="W2" s="1" t="s">
        <v>175</v>
      </c>
      <c r="X2" s="1" t="s">
        <v>179</v>
      </c>
      <c r="Y2" s="1" t="s">
        <v>177</v>
      </c>
      <c r="Z2" s="1" t="s">
        <v>168</v>
      </c>
      <c r="AA2" s="1" t="s">
        <v>168</v>
      </c>
      <c r="AB2" s="1" t="s">
        <v>178</v>
      </c>
      <c r="AC2" s="1" t="s">
        <v>175</v>
      </c>
      <c r="AD2" s="1" t="s">
        <v>179</v>
      </c>
      <c r="AE2" s="1" t="s">
        <v>148</v>
      </c>
      <c r="AF2" s="1" t="s">
        <v>144</v>
      </c>
      <c r="AG2" s="1" t="s">
        <v>180</v>
      </c>
      <c r="AH2" s="1">
        <v>2004</v>
      </c>
      <c r="AI2" s="1" t="s">
        <v>181</v>
      </c>
      <c r="AJ2" s="1" t="s">
        <v>182</v>
      </c>
      <c r="AK2" s="1">
        <v>1482</v>
      </c>
      <c r="AL2" s="1">
        <v>2400</v>
      </c>
      <c r="AM2" s="1">
        <v>61.75</v>
      </c>
      <c r="BF2" s="1" t="s">
        <v>149</v>
      </c>
      <c r="BG2" s="1" t="s">
        <v>144</v>
      </c>
      <c r="BH2" s="1" t="s">
        <v>183</v>
      </c>
      <c r="BI2" s="1">
        <v>2006</v>
      </c>
      <c r="BJ2" s="1" t="s">
        <v>150</v>
      </c>
      <c r="BK2" s="1" t="s">
        <v>182</v>
      </c>
      <c r="BL2" s="1">
        <v>1059</v>
      </c>
      <c r="BM2" s="1">
        <v>1600</v>
      </c>
      <c r="BN2" s="1">
        <v>66.19</v>
      </c>
      <c r="BO2" s="1" t="s">
        <v>151</v>
      </c>
      <c r="BP2" s="1" t="s">
        <v>144</v>
      </c>
      <c r="BQ2" s="1" t="s">
        <v>184</v>
      </c>
      <c r="BR2" s="1">
        <v>2011</v>
      </c>
      <c r="BS2" s="1" t="s">
        <v>185</v>
      </c>
      <c r="BT2" s="1" t="s">
        <v>182</v>
      </c>
      <c r="BU2" s="1">
        <v>933</v>
      </c>
      <c r="BV2" s="1">
        <v>1200</v>
      </c>
      <c r="BW2" s="1">
        <v>77.75</v>
      </c>
      <c r="CY2" s="1" t="s">
        <v>153</v>
      </c>
      <c r="CZ2" s="1" t="s">
        <v>144</v>
      </c>
      <c r="DA2" s="1" t="s">
        <v>186</v>
      </c>
      <c r="DB2" s="1">
        <v>2007</v>
      </c>
      <c r="DC2" s="1" t="s">
        <v>150</v>
      </c>
      <c r="DD2" s="1" t="s">
        <v>187</v>
      </c>
      <c r="DE2" s="1">
        <v>183</v>
      </c>
      <c r="DF2" s="1">
        <v>300</v>
      </c>
      <c r="DG2" s="1">
        <v>61</v>
      </c>
      <c r="FH2" s="5">
        <f>_xlfn.IFERROR(ROUND((AK2/AL2*20),4),0)</f>
        <v>12.35</v>
      </c>
      <c r="FI2" s="5">
        <f>_xlfn.IFERROR(ROUND((BL2/BM2*50),4),0)</f>
        <v>33.0938</v>
      </c>
      <c r="FJ2" s="5">
        <f>_xlfn.IFERROR(ROUND((BU2/BV2*20),4),0)</f>
        <v>15.55</v>
      </c>
      <c r="FK2" s="5">
        <f>_xlfn.IFERROR(ROUND((DE2/DF2*5),4),0)</f>
        <v>3.05</v>
      </c>
      <c r="FL2" s="5">
        <f>DQ2</f>
        <v>0</v>
      </c>
      <c r="FM2" s="5">
        <f>SUM(FH2:FL2)</f>
        <v>64.0438</v>
      </c>
    </row>
    <row r="3" spans="1:169" s="1" customFormat="1" ht="15">
      <c r="A3" s="1">
        <v>2</v>
      </c>
      <c r="B3" s="1" t="s">
        <v>224</v>
      </c>
      <c r="C3" s="1" t="s">
        <v>225</v>
      </c>
      <c r="D3" s="1" t="s">
        <v>226</v>
      </c>
      <c r="E3" s="1" t="s">
        <v>164</v>
      </c>
      <c r="F3" s="1" t="s">
        <v>227</v>
      </c>
      <c r="G3" s="1" t="s">
        <v>155</v>
      </c>
      <c r="H3" s="1" t="s">
        <v>143</v>
      </c>
      <c r="I3" s="1" t="s">
        <v>144</v>
      </c>
      <c r="J3" s="1" t="s">
        <v>144</v>
      </c>
      <c r="K3" s="1" t="s">
        <v>145</v>
      </c>
      <c r="L3" s="1" t="s">
        <v>146</v>
      </c>
      <c r="M3" s="1" t="s">
        <v>146</v>
      </c>
      <c r="N3" s="1" t="s">
        <v>146</v>
      </c>
      <c r="O3" s="1" t="s">
        <v>147</v>
      </c>
      <c r="P3" s="1" t="s">
        <v>147</v>
      </c>
      <c r="Q3" s="1" t="s">
        <v>228</v>
      </c>
      <c r="R3" s="1" t="s">
        <v>229</v>
      </c>
      <c r="S3" s="1" t="s">
        <v>230</v>
      </c>
      <c r="T3" s="1" t="s">
        <v>167</v>
      </c>
      <c r="U3" s="1" t="s">
        <v>165</v>
      </c>
      <c r="V3" s="1" t="s">
        <v>206</v>
      </c>
      <c r="W3" s="1" t="s">
        <v>228</v>
      </c>
      <c r="X3" s="1" t="s">
        <v>231</v>
      </c>
      <c r="Y3" s="1" t="s">
        <v>230</v>
      </c>
      <c r="Z3" s="1" t="s">
        <v>167</v>
      </c>
      <c r="AA3" s="1" t="s">
        <v>165</v>
      </c>
      <c r="AB3" s="1" t="s">
        <v>206</v>
      </c>
      <c r="AC3" s="1" t="s">
        <v>228</v>
      </c>
      <c r="AD3" s="1" t="s">
        <v>231</v>
      </c>
      <c r="AE3" s="1" t="s">
        <v>148</v>
      </c>
      <c r="AF3" s="1" t="s">
        <v>144</v>
      </c>
      <c r="AG3" s="1" t="s">
        <v>232</v>
      </c>
      <c r="AH3" s="1">
        <v>2006</v>
      </c>
      <c r="AI3" s="1" t="s">
        <v>233</v>
      </c>
      <c r="AJ3" s="1" t="s">
        <v>157</v>
      </c>
      <c r="AK3" s="1">
        <v>1440</v>
      </c>
      <c r="AL3" s="1">
        <v>2400</v>
      </c>
      <c r="AM3" s="1">
        <v>60</v>
      </c>
      <c r="BF3" s="1" t="s">
        <v>149</v>
      </c>
      <c r="BG3" s="1" t="s">
        <v>144</v>
      </c>
      <c r="BH3" s="1" t="s">
        <v>234</v>
      </c>
      <c r="BI3" s="1">
        <v>2013</v>
      </c>
      <c r="BJ3" s="1" t="s">
        <v>150</v>
      </c>
      <c r="BK3" s="1" t="s">
        <v>235</v>
      </c>
      <c r="BL3" s="1">
        <v>578</v>
      </c>
      <c r="BM3" s="1">
        <v>800</v>
      </c>
      <c r="BN3" s="1">
        <v>72.25</v>
      </c>
      <c r="BO3" s="1" t="s">
        <v>151</v>
      </c>
      <c r="BP3" s="1" t="s">
        <v>144</v>
      </c>
      <c r="BQ3" s="1" t="s">
        <v>236</v>
      </c>
      <c r="BR3" s="1">
        <v>2010</v>
      </c>
      <c r="BS3" s="1" t="s">
        <v>237</v>
      </c>
      <c r="BT3" s="1" t="s">
        <v>166</v>
      </c>
      <c r="BU3" s="1">
        <v>887</v>
      </c>
      <c r="BV3" s="1">
        <v>1200</v>
      </c>
      <c r="BW3" s="1">
        <v>73.92</v>
      </c>
      <c r="FH3" s="5">
        <f>_xlfn.IFERROR(ROUND((AK3/AL3*20),4),0)</f>
        <v>12</v>
      </c>
      <c r="FI3" s="5">
        <f>_xlfn.IFERROR(ROUND((BL3/BM3*50),4),0)</f>
        <v>36.125</v>
      </c>
      <c r="FJ3" s="5">
        <f>_xlfn.IFERROR(ROUND((BU3/BV3*20),4),0)</f>
        <v>14.7833</v>
      </c>
      <c r="FK3" s="5">
        <f>_xlfn.IFERROR(ROUND((DE3/DF3*5),4),0)</f>
        <v>0</v>
      </c>
      <c r="FL3" s="5">
        <f>DQ3</f>
        <v>0</v>
      </c>
      <c r="FM3" s="5">
        <f>SUM(FH3:FL3)</f>
        <v>62.9083</v>
      </c>
    </row>
    <row r="4" spans="1:169" s="1" customFormat="1" ht="15">
      <c r="A4" s="1">
        <v>3</v>
      </c>
      <c r="B4" s="1" t="s">
        <v>189</v>
      </c>
      <c r="C4" s="1" t="s">
        <v>190</v>
      </c>
      <c r="D4" s="1" t="s">
        <v>191</v>
      </c>
      <c r="E4" s="1" t="s">
        <v>188</v>
      </c>
      <c r="F4" s="1" t="s">
        <v>192</v>
      </c>
      <c r="G4" s="1" t="s">
        <v>142</v>
      </c>
      <c r="H4" s="1" t="s">
        <v>143</v>
      </c>
      <c r="I4" s="1" t="s">
        <v>144</v>
      </c>
      <c r="J4" s="1" t="s">
        <v>144</v>
      </c>
      <c r="K4" s="1" t="s">
        <v>145</v>
      </c>
      <c r="L4" s="1" t="s">
        <v>146</v>
      </c>
      <c r="M4" s="1" t="s">
        <v>146</v>
      </c>
      <c r="N4" s="1" t="s">
        <v>146</v>
      </c>
      <c r="O4" s="1" t="s">
        <v>147</v>
      </c>
      <c r="P4" s="1" t="s">
        <v>147</v>
      </c>
      <c r="Q4" s="1" t="s">
        <v>193</v>
      </c>
      <c r="R4" s="1" t="s">
        <v>194</v>
      </c>
      <c r="S4" s="1" t="s">
        <v>195</v>
      </c>
      <c r="T4" s="1" t="s">
        <v>196</v>
      </c>
      <c r="U4" s="1" t="s">
        <v>156</v>
      </c>
      <c r="V4" s="1" t="s">
        <v>197</v>
      </c>
      <c r="W4" s="1" t="s">
        <v>193</v>
      </c>
      <c r="X4" s="1" t="s">
        <v>198</v>
      </c>
      <c r="Y4" s="1" t="s">
        <v>195</v>
      </c>
      <c r="Z4" s="1" t="s">
        <v>196</v>
      </c>
      <c r="AA4" s="1" t="s">
        <v>156</v>
      </c>
      <c r="AB4" s="1" t="s">
        <v>197</v>
      </c>
      <c r="AC4" s="1" t="s">
        <v>193</v>
      </c>
      <c r="AD4" s="1" t="s">
        <v>198</v>
      </c>
      <c r="AE4" s="1" t="s">
        <v>148</v>
      </c>
      <c r="AF4" s="1" t="s">
        <v>144</v>
      </c>
      <c r="AG4" s="1" t="s">
        <v>199</v>
      </c>
      <c r="AH4" s="1">
        <v>2007</v>
      </c>
      <c r="AI4" s="1" t="s">
        <v>200</v>
      </c>
      <c r="AJ4" s="1" t="s">
        <v>163</v>
      </c>
      <c r="AK4" s="1">
        <v>1261</v>
      </c>
      <c r="AL4" s="1">
        <v>2400</v>
      </c>
      <c r="AM4" s="1">
        <v>52.54</v>
      </c>
      <c r="BF4" s="1" t="s">
        <v>149</v>
      </c>
      <c r="BG4" s="1" t="s">
        <v>144</v>
      </c>
      <c r="BH4" s="1" t="s">
        <v>201</v>
      </c>
      <c r="BI4" s="1">
        <v>2009</v>
      </c>
      <c r="BJ4" s="1" t="s">
        <v>150</v>
      </c>
      <c r="BK4" s="1" t="s">
        <v>163</v>
      </c>
      <c r="BL4" s="1">
        <v>1078</v>
      </c>
      <c r="BM4" s="1">
        <v>1600</v>
      </c>
      <c r="BN4" s="1">
        <v>67.38</v>
      </c>
      <c r="BO4" s="1" t="s">
        <v>151</v>
      </c>
      <c r="BP4" s="1" t="s">
        <v>144</v>
      </c>
      <c r="BQ4" s="1" t="s">
        <v>202</v>
      </c>
      <c r="BR4" s="1">
        <v>2010</v>
      </c>
      <c r="BS4" s="1" t="s">
        <v>203</v>
      </c>
      <c r="BT4" s="1" t="s">
        <v>163</v>
      </c>
      <c r="BU4" s="1">
        <v>909</v>
      </c>
      <c r="BV4" s="1">
        <v>1200</v>
      </c>
      <c r="BW4" s="1">
        <v>75.75</v>
      </c>
      <c r="CY4" s="1" t="s">
        <v>153</v>
      </c>
      <c r="CZ4" s="1" t="s">
        <v>144</v>
      </c>
      <c r="DA4" s="1" t="s">
        <v>204</v>
      </c>
      <c r="DB4" s="1">
        <v>2012</v>
      </c>
      <c r="DC4" s="1" t="s">
        <v>205</v>
      </c>
      <c r="DD4" s="1" t="s">
        <v>163</v>
      </c>
      <c r="DE4" s="1">
        <v>695</v>
      </c>
      <c r="DF4" s="1">
        <v>1000</v>
      </c>
      <c r="DG4" s="1">
        <v>69.5</v>
      </c>
      <c r="FH4" s="5">
        <f>_xlfn.IFERROR(ROUND((AK4/AL4*20),4),0)</f>
        <v>10.5083</v>
      </c>
      <c r="FI4" s="5">
        <f>_xlfn.IFERROR(ROUND((BL4/BM4*50),4),0)</f>
        <v>33.6875</v>
      </c>
      <c r="FJ4" s="5">
        <f>_xlfn.IFERROR(ROUND((BU4/BV4*20),4),0)</f>
        <v>15.15</v>
      </c>
      <c r="FK4" s="5">
        <f>_xlfn.IFERROR(ROUND((DE4/DF4*5),4),0)</f>
        <v>3.475</v>
      </c>
      <c r="FL4" s="5">
        <f>DQ4</f>
        <v>0</v>
      </c>
      <c r="FM4" s="5">
        <f>SUM(FH4:FL4)</f>
        <v>62.8208</v>
      </c>
    </row>
    <row r="5" spans="1:169" s="1" customFormat="1" ht="15">
      <c r="A5" s="1">
        <v>4</v>
      </c>
      <c r="B5" s="1" t="s">
        <v>210</v>
      </c>
      <c r="C5" s="1" t="s">
        <v>211</v>
      </c>
      <c r="D5" s="1" t="s">
        <v>162</v>
      </c>
      <c r="E5" s="1" t="s">
        <v>208</v>
      </c>
      <c r="F5" s="1" t="s">
        <v>212</v>
      </c>
      <c r="G5" s="1" t="s">
        <v>142</v>
      </c>
      <c r="H5" s="1" t="s">
        <v>154</v>
      </c>
      <c r="I5" s="1" t="s">
        <v>144</v>
      </c>
      <c r="J5" s="1" t="s">
        <v>144</v>
      </c>
      <c r="K5" s="1" t="s">
        <v>145</v>
      </c>
      <c r="L5" s="1" t="s">
        <v>146</v>
      </c>
      <c r="M5" s="1" t="s">
        <v>146</v>
      </c>
      <c r="N5" s="1" t="s">
        <v>146</v>
      </c>
      <c r="O5" s="1" t="s">
        <v>147</v>
      </c>
      <c r="P5" s="1" t="s">
        <v>147</v>
      </c>
      <c r="Q5" s="1" t="s">
        <v>213</v>
      </c>
      <c r="R5" s="1" t="s">
        <v>214</v>
      </c>
      <c r="S5" s="1" t="s">
        <v>215</v>
      </c>
      <c r="T5" s="1" t="s">
        <v>158</v>
      </c>
      <c r="U5" s="1" t="s">
        <v>152</v>
      </c>
      <c r="V5" s="1" t="s">
        <v>159</v>
      </c>
      <c r="W5" s="1" t="s">
        <v>213</v>
      </c>
      <c r="X5" s="1" t="s">
        <v>216</v>
      </c>
      <c r="Y5" s="1" t="s">
        <v>215</v>
      </c>
      <c r="Z5" s="1" t="s">
        <v>158</v>
      </c>
      <c r="AA5" s="1" t="s">
        <v>152</v>
      </c>
      <c r="AB5" s="1" t="s">
        <v>159</v>
      </c>
      <c r="AC5" s="1" t="s">
        <v>213</v>
      </c>
      <c r="AD5" s="1" t="s">
        <v>216</v>
      </c>
      <c r="AE5" s="1" t="s">
        <v>148</v>
      </c>
      <c r="AF5" s="1" t="s">
        <v>144</v>
      </c>
      <c r="AG5" s="1" t="s">
        <v>217</v>
      </c>
      <c r="AH5" s="1">
        <v>2004</v>
      </c>
      <c r="AI5" s="1" t="s">
        <v>218</v>
      </c>
      <c r="AJ5" s="1" t="s">
        <v>209</v>
      </c>
      <c r="AK5" s="1">
        <v>1532</v>
      </c>
      <c r="AL5" s="1">
        <v>2400</v>
      </c>
      <c r="AM5" s="1">
        <v>63.83</v>
      </c>
      <c r="BF5" s="1" t="s">
        <v>149</v>
      </c>
      <c r="BG5" s="1" t="s">
        <v>144</v>
      </c>
      <c r="BH5" s="1" t="s">
        <v>219</v>
      </c>
      <c r="BI5" s="1">
        <v>2006</v>
      </c>
      <c r="BJ5" s="1" t="s">
        <v>150</v>
      </c>
      <c r="BK5" s="1" t="s">
        <v>209</v>
      </c>
      <c r="BL5" s="1">
        <v>518</v>
      </c>
      <c r="BM5" s="1">
        <v>800</v>
      </c>
      <c r="BN5" s="1">
        <v>64.75</v>
      </c>
      <c r="BO5" s="1" t="s">
        <v>151</v>
      </c>
      <c r="BP5" s="1" t="s">
        <v>144</v>
      </c>
      <c r="BQ5" s="1" t="s">
        <v>220</v>
      </c>
      <c r="BR5" s="1">
        <v>2010</v>
      </c>
      <c r="BS5" s="1" t="s">
        <v>221</v>
      </c>
      <c r="BT5" s="1" t="s">
        <v>209</v>
      </c>
      <c r="BU5" s="1">
        <v>803</v>
      </c>
      <c r="BV5" s="1">
        <v>1100</v>
      </c>
      <c r="BW5" s="1">
        <v>73</v>
      </c>
      <c r="CY5" s="1" t="s">
        <v>153</v>
      </c>
      <c r="CZ5" s="1" t="s">
        <v>144</v>
      </c>
      <c r="DA5" s="1" t="s">
        <v>222</v>
      </c>
      <c r="DB5" s="1">
        <v>2007</v>
      </c>
      <c r="DC5" s="1" t="s">
        <v>150</v>
      </c>
      <c r="DD5" s="1" t="s">
        <v>223</v>
      </c>
      <c r="DE5" s="1">
        <v>182</v>
      </c>
      <c r="DF5" s="1">
        <v>300</v>
      </c>
      <c r="DG5" s="1">
        <v>60.67</v>
      </c>
      <c r="FH5" s="5">
        <f>_xlfn.IFERROR(ROUND((AK5/AL5*20),4),0)</f>
        <v>12.7667</v>
      </c>
      <c r="FI5" s="5">
        <f>_xlfn.IFERROR(ROUND((BL5/BM5*50),4),0)</f>
        <v>32.375</v>
      </c>
      <c r="FJ5" s="5">
        <f>_xlfn.IFERROR(ROUND((BU5/BV5*20),4),0)</f>
        <v>14.6</v>
      </c>
      <c r="FK5" s="5">
        <f>_xlfn.IFERROR(ROUND((DE5/DF5*5),4),0)</f>
        <v>3.0333</v>
      </c>
      <c r="FL5" s="5">
        <f>DQ5</f>
        <v>0</v>
      </c>
      <c r="FM5" s="5">
        <f>SUM(FH5:FL5)</f>
        <v>62.775</v>
      </c>
    </row>
    <row r="6" spans="1:169" s="1" customFormat="1" ht="15">
      <c r="A6" s="1">
        <v>5</v>
      </c>
      <c r="B6" s="1" t="s">
        <v>238</v>
      </c>
      <c r="C6" s="1" t="s">
        <v>239</v>
      </c>
      <c r="D6" s="1" t="s">
        <v>160</v>
      </c>
      <c r="E6" s="1" t="s">
        <v>169</v>
      </c>
      <c r="F6" s="1" t="s">
        <v>240</v>
      </c>
      <c r="G6" s="1" t="s">
        <v>155</v>
      </c>
      <c r="H6" s="1" t="s">
        <v>154</v>
      </c>
      <c r="I6" s="1" t="s">
        <v>144</v>
      </c>
      <c r="J6" s="1" t="s">
        <v>144</v>
      </c>
      <c r="K6" s="1" t="s">
        <v>145</v>
      </c>
      <c r="L6" s="1" t="s">
        <v>146</v>
      </c>
      <c r="M6" s="1" t="s">
        <v>146</v>
      </c>
      <c r="N6" s="1" t="s">
        <v>146</v>
      </c>
      <c r="O6" s="1" t="s">
        <v>147</v>
      </c>
      <c r="P6" s="1" t="s">
        <v>147</v>
      </c>
      <c r="Q6" s="1" t="s">
        <v>241</v>
      </c>
      <c r="R6" s="1" t="s">
        <v>242</v>
      </c>
      <c r="S6" s="1" t="s">
        <v>243</v>
      </c>
      <c r="T6" s="1" t="s">
        <v>161</v>
      </c>
      <c r="U6" s="1" t="s">
        <v>161</v>
      </c>
      <c r="V6" s="1" t="s">
        <v>207</v>
      </c>
      <c r="W6" s="1" t="s">
        <v>241</v>
      </c>
      <c r="X6" s="1" t="s">
        <v>242</v>
      </c>
      <c r="Y6" s="1" t="s">
        <v>243</v>
      </c>
      <c r="Z6" s="1" t="s">
        <v>161</v>
      </c>
      <c r="AA6" s="1" t="s">
        <v>161</v>
      </c>
      <c r="AB6" s="1" t="s">
        <v>207</v>
      </c>
      <c r="AC6" s="1" t="s">
        <v>241</v>
      </c>
      <c r="AD6" s="1" t="s">
        <v>242</v>
      </c>
      <c r="AE6" s="1" t="s">
        <v>148</v>
      </c>
      <c r="AF6" s="1" t="s">
        <v>144</v>
      </c>
      <c r="AG6" s="1" t="s">
        <v>244</v>
      </c>
      <c r="AH6" s="1">
        <v>2001</v>
      </c>
      <c r="AI6" s="1" t="s">
        <v>245</v>
      </c>
      <c r="AJ6" s="1" t="s">
        <v>246</v>
      </c>
      <c r="AK6" s="1">
        <v>1364</v>
      </c>
      <c r="AL6" s="1">
        <v>2400</v>
      </c>
      <c r="AM6" s="1">
        <v>56.83</v>
      </c>
      <c r="BF6" s="1" t="s">
        <v>149</v>
      </c>
      <c r="BG6" s="1" t="s">
        <v>144</v>
      </c>
      <c r="BH6" s="1" t="s">
        <v>247</v>
      </c>
      <c r="BI6" s="1">
        <v>2012</v>
      </c>
      <c r="BJ6" s="1" t="s">
        <v>150</v>
      </c>
      <c r="BK6" s="1" t="s">
        <v>248</v>
      </c>
      <c r="BL6" s="1">
        <v>1140</v>
      </c>
      <c r="BM6" s="1">
        <v>1600</v>
      </c>
      <c r="BN6" s="1">
        <v>71.25</v>
      </c>
      <c r="BO6" s="1" t="s">
        <v>151</v>
      </c>
      <c r="BP6" s="1" t="s">
        <v>144</v>
      </c>
      <c r="BQ6" s="1" t="s">
        <v>249</v>
      </c>
      <c r="BR6" s="1">
        <v>2009</v>
      </c>
      <c r="BS6" s="1" t="s">
        <v>250</v>
      </c>
      <c r="BT6" s="1" t="s">
        <v>248</v>
      </c>
      <c r="BU6" s="1">
        <v>937</v>
      </c>
      <c r="BV6" s="1">
        <v>1200</v>
      </c>
      <c r="BW6" s="1">
        <v>78.08</v>
      </c>
      <c r="FH6" s="5">
        <f>_xlfn.IFERROR(ROUND((AK6/AL6*20),4),0)</f>
        <v>11.3667</v>
      </c>
      <c r="FI6" s="5">
        <f>_xlfn.IFERROR(ROUND((BL6/BM6*50),4),0)</f>
        <v>35.625</v>
      </c>
      <c r="FJ6" s="5">
        <f>_xlfn.IFERROR(ROUND((BU6/BV6*20),4),0)</f>
        <v>15.6167</v>
      </c>
      <c r="FK6" s="5">
        <f>_xlfn.IFERROR(ROUND((DE6/DF6*5),4),0)</f>
        <v>0</v>
      </c>
      <c r="FL6" s="5">
        <f>DQ6</f>
        <v>0</v>
      </c>
      <c r="FM6" s="5">
        <f>SUM(FH6:FL6)</f>
        <v>62.6084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Rajvir</cp:lastModifiedBy>
  <dcterms:created xsi:type="dcterms:W3CDTF">2014-01-31T12:01:14Z</dcterms:created>
  <dcterms:modified xsi:type="dcterms:W3CDTF">2014-01-31T12:01:16Z</dcterms:modified>
  <cp:category/>
  <cp:version/>
  <cp:contentType/>
  <cp:contentStatus/>
</cp:coreProperties>
</file>