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1"/>
  </bookViews>
  <sheets>
    <sheet name="gen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<sst xmlns="http://schemas.openxmlformats.org/spreadsheetml/2006/main" count="713" uniqueCount="319">
  <si>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</si>
  <si>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</si>
  <si>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</si>
  <si>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</si>
  <si>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</si>
  <si>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</si>
  <si>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</si>
  <si>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</si>
  <si>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</si>
  <si>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</si>
  <si>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</si>
  <si>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</si>
  <si>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</si>
  <si>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</si>
  <si>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</si>
  <si>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</si>
  <si>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</si>
  <si>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</si>
  <si>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</si>
  <si>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</si>
  <si>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</si>
  <si>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</si>
  <si>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</si>
  <si>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</si>
  <si>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</si>
  <si>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</si>
  <si>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</si>
  <si>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</si>
  <si>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</si>
  <si>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</si>
  <si>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</si>
  <si>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</si>
  <si>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</si>
  <si>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</si>
  <si>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</si>
  <si>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</si>
  <si>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</si>
  <si>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</si>
  <si>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</si>
  <si>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</si>
  <si>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</si>
  <si>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</si>
  <si>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</si>
  <si>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</si>
  <si>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</si>
  <si>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</si>
  <si>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</si>
  <si>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</si>
  <si>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</si>
  <si>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</si>
  <si>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</si>
  <si>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</si>
  <si>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</si>
  <si>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</si>
  <si>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</si>
  <si>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</si>
  <si>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</si>
  <si>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</si>
  <si>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</si>
  <si>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</si>
  <si>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</si>
  <si>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</si>
  <si>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</si>
  <si>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</si>
  <si>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</si>
  <si>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</si>
  <si>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</si>
  <si>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</si>
  <si>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</si>
  <si>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</si>
  <si>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</si>
  <si>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</si>
  <si>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</si>
  <si>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</si>
  <si>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</si>
  <si>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</si>
  <si>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</si>
  <si>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</si>
  <si>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</si>
  <si>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</si>
  <si>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</si>
  <si>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</si>
  <si>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</si>
  <si>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</si>
  <si>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</si>
  <si>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</si>
  <si>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</si>
  <si>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</si>
  <si>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</si>
  <si>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</si>
  <si>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</si>
  <si>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</si>
  <si>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</si>
  <si>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</si>
  <si>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</si>
  <si>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</si>
  <si>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</si>
  <si>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</si>
  <si>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</si>
  <si>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</si>
  <si>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</si>
  <si>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</si>
  <si>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</si>
  <si>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</si>
  <si>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</si>
  <si>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</si>
  <si>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</si>
  <si>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</si>
  <si>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</si>
  <si>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</si>
  <si>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</si>
  <si>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</si>
  <si>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</si>
  <si>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</si>
  <si>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</si>
  <si>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</si>
  <si>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</si>
  <si>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</si>
  <si>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</si>
  <si>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</si>
  <si>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</si>
  <si>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</si>
  <si>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</si>
  <si>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</si>
  <si>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</si>
  <si>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</si>
  <si>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</si>
  <si>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</si>
  <si>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</si>
  <si>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</si>
  <si>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</si>
  <si>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</si>
  <si>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</si>
  <si>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</si>
  <si>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</si>
  <si>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</si>
  <si>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</si>
  <si>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</si>
  <si>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</si>
  <si>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</si>
  <si>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</si>
  <si>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</si>
  <si>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Married</t>
  </si>
  <si>
    <t>Yes</t>
  </si>
  <si>
    <t>Not Applicable</t>
  </si>
  <si>
    <t>No</t>
  </si>
  <si>
    <t>MANSA</t>
  </si>
  <si>
    <t>Graduation</t>
  </si>
  <si>
    <t>Post Graduation</t>
  </si>
  <si>
    <t>MATHS</t>
  </si>
  <si>
    <t>B.Ed.</t>
  </si>
  <si>
    <t>General</t>
  </si>
  <si>
    <t>MATHEMATICS</t>
  </si>
  <si>
    <t>PUNJABI UNIVERSITY PATIALA</t>
  </si>
  <si>
    <t>M.Phil</t>
  </si>
  <si>
    <t>Female</t>
  </si>
  <si>
    <t>BATHINDA</t>
  </si>
  <si>
    <t>151001</t>
  </si>
  <si>
    <t>PUNJABI UNIVERSITY, PATIALA</t>
  </si>
  <si>
    <t>MATHS, ECONOMICS</t>
  </si>
  <si>
    <t>Unmarried</t>
  </si>
  <si>
    <t>SC (M &amp;amp; B)</t>
  </si>
  <si>
    <t>jalandhar</t>
  </si>
  <si>
    <t>GURDASPUR</t>
  </si>
  <si>
    <t>143521</t>
  </si>
  <si>
    <t>MATH</t>
  </si>
  <si>
    <t>JALANDHAR</t>
  </si>
  <si>
    <t>USHA RANI</t>
  </si>
  <si>
    <t>tehsildar</t>
  </si>
  <si>
    <t>FAZILKA</t>
  </si>
  <si>
    <t>152123</t>
  </si>
  <si>
    <t>UNIVERSITY OF BIKANER</t>
  </si>
  <si>
    <t>PANJAB UNIVERSITY, CHANDIGARH</t>
  </si>
  <si>
    <t>G.N.D.U.</t>
  </si>
  <si>
    <t>TEHSILDAR</t>
  </si>
  <si>
    <t>G.N.D.U</t>
  </si>
  <si>
    <t>PANJAB UNIVERSITY CHANDIGARH</t>
  </si>
  <si>
    <t>PBI.UNI.PATIALA</t>
  </si>
  <si>
    <t>A003-00006070</t>
  </si>
  <si>
    <t>BANDANA</t>
  </si>
  <si>
    <t>PARSHOTAM</t>
  </si>
  <si>
    <t>REKHA</t>
  </si>
  <si>
    <t>08 Apr 1989</t>
  </si>
  <si>
    <t>9316466671</t>
  </si>
  <si>
    <t>bandanagoyal1989@gmail.com</t>
  </si>
  <si>
    <t>C/O RISHU TELECOM, NEAR HDFC BANK, MALL GODAM ROAD, RAMPURA PHUL</t>
  </si>
  <si>
    <t>PHUL</t>
  </si>
  <si>
    <t>151103</t>
  </si>
  <si>
    <t>BANDANAGOYAL1989@GMAIL.COM</t>
  </si>
  <si>
    <t>90737</t>
  </si>
  <si>
    <t>MATH, ECO, SANSKRIT</t>
  </si>
  <si>
    <t>6156</t>
  </si>
  <si>
    <t>11219</t>
  </si>
  <si>
    <t>MATH, PUNJABI</t>
  </si>
  <si>
    <t>gurdaspur</t>
  </si>
  <si>
    <t>SANGRUR</t>
  </si>
  <si>
    <t>148001</t>
  </si>
  <si>
    <t>pnkjkmr448@gmail.com</t>
  </si>
  <si>
    <t>PNKJKMR448@GMAIL.COM</t>
  </si>
  <si>
    <t>PANJAB UNIVERSITY,CHANDIGARH</t>
  </si>
  <si>
    <t>PARAMJIT KAUR</t>
  </si>
  <si>
    <t>151505</t>
  </si>
  <si>
    <t>JAGDISH CHANDER</t>
  </si>
  <si>
    <t>A003-00013869</t>
  </si>
  <si>
    <t>KARAM CHAND</t>
  </si>
  <si>
    <t>KAMLA DEVI</t>
  </si>
  <si>
    <t>14 Feb 1987</t>
  </si>
  <si>
    <t>9779240610</t>
  </si>
  <si>
    <t>chefdeepak90@yahoo.com</t>
  </si>
  <si>
    <t>H.NO.148 WARD NO.4 ITI COLONY</t>
  </si>
  <si>
    <t>CHEFDEEPAK90@YAHOO.COM</t>
  </si>
  <si>
    <t>339068</t>
  </si>
  <si>
    <t>MATHS,ECONOMICS,PUNJABI,PHY.EDU,ENGLISH</t>
  </si>
  <si>
    <t>466355</t>
  </si>
  <si>
    <t>62012</t>
  </si>
  <si>
    <t>PHILOSOPHY</t>
  </si>
  <si>
    <t>26 Nov 2010</t>
  </si>
  <si>
    <t>A003-00014430</t>
  </si>
  <si>
    <t>MANISHA RANI</t>
  </si>
  <si>
    <t>PARSHOTAM DASS</t>
  </si>
  <si>
    <t>12 Aug 1988</t>
  </si>
  <si>
    <t>9779402439</t>
  </si>
  <si>
    <t>bansalmanisha12@gmail.com</t>
  </si>
  <si>
    <t>2647, STREET SINGH STUDIO, COURT ROAD, BATHINDA</t>
  </si>
  <si>
    <t>BANSALMANISHA12@GMAIL.COM</t>
  </si>
  <si>
    <t>91502</t>
  </si>
  <si>
    <t>ENGLISH, PUNJABI, MATHS, ECONOMICS, SANSKRIT</t>
  </si>
  <si>
    <t>9092825</t>
  </si>
  <si>
    <t>11804</t>
  </si>
  <si>
    <t>MATHS &amp;AMP; ECONOMICS</t>
  </si>
  <si>
    <t>MATH ENGLISH</t>
  </si>
  <si>
    <t>RANI.RAJ52@GMAIL.COM</t>
  </si>
  <si>
    <t>MATH, ECONOMICS, COMPUTER</t>
  </si>
  <si>
    <t>A003-00015708</t>
  </si>
  <si>
    <t>RITIKA BANSAL</t>
  </si>
  <si>
    <t>SUBHASH BANSAL</t>
  </si>
  <si>
    <t>MONA BANSAL</t>
  </si>
  <si>
    <t>18 Oct 1989</t>
  </si>
  <si>
    <t>9814613886</t>
  </si>
  <si>
    <t>RITIKA BANSAL D/O. SUBHASH BANSAL TAGORE STREET NEAR S.D.M RESIDENCE</t>
  </si>
  <si>
    <t>RITIKA.BANSAL90@GMAIL.COM</t>
  </si>
  <si>
    <t>87167</t>
  </si>
  <si>
    <t>301003022</t>
  </si>
  <si>
    <t>MATHS&amp;AMP;COMPUTING</t>
  </si>
  <si>
    <t>THAPAR UNIVERISITY PATIALA</t>
  </si>
  <si>
    <t>19652</t>
  </si>
  <si>
    <t>REKHA RANI</t>
  </si>
  <si>
    <t>RAMPURA PHUL</t>
  </si>
  <si>
    <t>A003-00020704</t>
  </si>
  <si>
    <t>POOJA RANI</t>
  </si>
  <si>
    <t>SURINDER KUMAR</t>
  </si>
  <si>
    <t>22 Jun 1989</t>
  </si>
  <si>
    <t>9463869782</t>
  </si>
  <si>
    <t>POOJAGARG22689@GMAIL.COM</t>
  </si>
  <si>
    <t>H.NO 236, DARJIAN WALA CHOWK GURU NANAK PURA MOHALLA</t>
  </si>
  <si>
    <t>01651222688</t>
  </si>
  <si>
    <t>06-MATH-11</t>
  </si>
  <si>
    <t>MATH (HONS.)</t>
  </si>
  <si>
    <t>MATH(HONS.)</t>
  </si>
  <si>
    <t>9046</t>
  </si>
  <si>
    <t>PARVEEN KUMARI</t>
  </si>
  <si>
    <t>A003-00032365</t>
  </si>
  <si>
    <t>MISS RAJNI BALA</t>
  </si>
  <si>
    <t>SH. MULAKH RAJ</t>
  </si>
  <si>
    <t>SMT. TIRTH KAUR</t>
  </si>
  <si>
    <t>05 Feb 1989</t>
  </si>
  <si>
    <t>9815835698</t>
  </si>
  <si>
    <t>VIRDI.RAJNI@YAHOO.COM</t>
  </si>
  <si>
    <t>H.NO. E.S. 608 OPPOSITE OLD LABOUR COURT MOHALLA ABADPURA JALANDHAR</t>
  </si>
  <si>
    <t>144003</t>
  </si>
  <si>
    <t>347607</t>
  </si>
  <si>
    <t>G.ENG, G. PBI, MATHS,ECONOMICS,E.PBI</t>
  </si>
  <si>
    <t>467579</t>
  </si>
  <si>
    <t>65494</t>
  </si>
  <si>
    <t>TG. OF MATHS , TG. OF ECONOMICS AND ALL COMPULSORY SUBJECTS</t>
  </si>
  <si>
    <t>tehsealdar</t>
  </si>
  <si>
    <t>27 Jul 1999</t>
  </si>
  <si>
    <t>A003-00037588</t>
  </si>
  <si>
    <t>RACHNA ARORA</t>
  </si>
  <si>
    <t>RAMESH KUMAR</t>
  </si>
  <si>
    <t>12 Jul 1986</t>
  </si>
  <si>
    <t>9501621144</t>
  </si>
  <si>
    <t>HIRA_PAU@YAHOO.COM</t>
  </si>
  <si>
    <t>C/O SHADI RAM, VILLAGE - BHUPAL, NEAR BABA JOGI PEER</t>
  </si>
  <si>
    <t>151504</t>
  </si>
  <si>
    <t>01652-274504</t>
  </si>
  <si>
    <t>153055</t>
  </si>
  <si>
    <t>MATHEMATICS, PHYSICS, COMPUTER APPLICATION</t>
  </si>
  <si>
    <t>UNIVERSITY OF BIKANER, RAJASTHAN</t>
  </si>
  <si>
    <t>326395</t>
  </si>
  <si>
    <t>820262</t>
  </si>
  <si>
    <t>MATHEMATICS AND PHYSICS</t>
  </si>
  <si>
    <t>MAHARAJA GANGA SINGH UNIVERSITY, BIKANER, RAJASTHAN</t>
  </si>
  <si>
    <t>707167</t>
  </si>
  <si>
    <t>A003-00049646</t>
  </si>
  <si>
    <t>GEETU RANI</t>
  </si>
  <si>
    <t>MEENA DEVI</t>
  </si>
  <si>
    <t>28 Nov 1987</t>
  </si>
  <si>
    <t>9888007666</t>
  </si>
  <si>
    <t># B 1962,KAILASH NAGAR,STREET NO-5C</t>
  </si>
  <si>
    <t>9988863395</t>
  </si>
  <si>
    <t>#74,DR AMBEDKAR NAGAR,NEAR FISH FARM,PATIALA GATE</t>
  </si>
  <si>
    <t>11404000031</t>
  </si>
  <si>
    <t>MATHS,ECONOMICS,ENGLISH,PBI ETC.</t>
  </si>
  <si>
    <t>203071100834</t>
  </si>
  <si>
    <t>ALGEBRA,ANALYTICAL MECHANICS,REAL ANALYSIS,SET TOPOLOGY ETC.</t>
  </si>
  <si>
    <t>VINAYAKA MISSION,TAMILNADU</t>
  </si>
  <si>
    <t>4457</t>
  </si>
  <si>
    <t>TEACHING OF MATHS,TEACHING OF HINDI &amp;AMP; COMPUSORY SUBJECTS</t>
  </si>
  <si>
    <t>30 Jul 2007</t>
  </si>
  <si>
    <t>1)GMS CHUK MODI KHERA,ABOHAR,GMS LAKHE KE UTTAR,FAZILKA,GHS TUNGA,SANGRUR</t>
  </si>
  <si>
    <t>GOVT SCHOOLS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</si>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</sst>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"/>
  <sheetViews>
    <sheetView zoomScalePageLayoutView="0" workbookViewId="0" topLeftCell="A1">
      <selection activeCell="A2" sqref="A2:A6"/>
    </sheetView>
  </sheetViews>
  <sheetFormatPr defaultColWidth="9.140625" defaultRowHeight="15"/>
  <sheetData>
    <row r="1" spans="1:169" s="1" customFormat="1" ht="90">
      <c r="A1" s="1" t="s">
        <v>318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312</v>
      </c>
      <c r="FI1" s="3" t="s">
        <v>313</v>
      </c>
      <c r="FJ1" s="3" t="s">
        <v>314</v>
      </c>
      <c r="FK1" s="3" t="s">
        <v>315</v>
      </c>
      <c r="FL1" s="3" t="s">
        <v>316</v>
      </c>
      <c r="FM1" s="3" t="s">
        <v>317</v>
      </c>
    </row>
    <row r="2" spans="1:169" s="2" customFormat="1" ht="15">
      <c r="A2" s="2">
        <v>1</v>
      </c>
      <c r="B2" s="2" t="s">
        <v>217</v>
      </c>
      <c r="C2" s="2" t="s">
        <v>218</v>
      </c>
      <c r="D2" s="2" t="s">
        <v>219</v>
      </c>
      <c r="E2" s="2" t="s">
        <v>167</v>
      </c>
      <c r="F2" s="2" t="s">
        <v>220</v>
      </c>
      <c r="G2" s="2" t="s">
        <v>155</v>
      </c>
      <c r="H2" s="2" t="s">
        <v>160</v>
      </c>
      <c r="I2" s="2" t="s">
        <v>143</v>
      </c>
      <c r="J2" s="2" t="s">
        <v>143</v>
      </c>
      <c r="K2" s="2" t="s">
        <v>151</v>
      </c>
      <c r="L2" s="2" t="s">
        <v>144</v>
      </c>
      <c r="M2" s="2" t="s">
        <v>144</v>
      </c>
      <c r="N2" s="2" t="s">
        <v>144</v>
      </c>
      <c r="O2" s="2" t="s">
        <v>145</v>
      </c>
      <c r="P2" s="2" t="s">
        <v>145</v>
      </c>
      <c r="Q2" s="2" t="s">
        <v>221</v>
      </c>
      <c r="R2" s="2" t="s">
        <v>222</v>
      </c>
      <c r="S2" s="2" t="s">
        <v>223</v>
      </c>
      <c r="T2" s="2" t="s">
        <v>156</v>
      </c>
      <c r="U2" s="2" t="s">
        <v>156</v>
      </c>
      <c r="V2" s="2" t="s">
        <v>157</v>
      </c>
      <c r="W2" s="2" t="s">
        <v>221</v>
      </c>
      <c r="X2" s="2" t="s">
        <v>224</v>
      </c>
      <c r="Y2" s="2" t="s">
        <v>223</v>
      </c>
      <c r="Z2" s="2" t="s">
        <v>156</v>
      </c>
      <c r="AA2" s="2" t="s">
        <v>156</v>
      </c>
      <c r="AB2" s="2" t="s">
        <v>157</v>
      </c>
      <c r="AC2" s="2" t="s">
        <v>221</v>
      </c>
      <c r="AD2" s="2" t="s">
        <v>224</v>
      </c>
      <c r="AE2" s="2" t="s">
        <v>147</v>
      </c>
      <c r="AF2" s="2" t="s">
        <v>143</v>
      </c>
      <c r="AG2" s="2" t="s">
        <v>225</v>
      </c>
      <c r="AH2" s="2">
        <v>2008</v>
      </c>
      <c r="AI2" s="2" t="s">
        <v>226</v>
      </c>
      <c r="AJ2" s="2" t="s">
        <v>158</v>
      </c>
      <c r="AK2" s="2">
        <v>2080</v>
      </c>
      <c r="AL2" s="2">
        <v>2700</v>
      </c>
      <c r="AM2" s="2">
        <v>77.04</v>
      </c>
      <c r="BF2" s="2" t="s">
        <v>148</v>
      </c>
      <c r="BG2" s="2" t="s">
        <v>143</v>
      </c>
      <c r="BH2" s="2" t="s">
        <v>227</v>
      </c>
      <c r="BI2" s="2">
        <v>2010</v>
      </c>
      <c r="BJ2" s="2" t="s">
        <v>149</v>
      </c>
      <c r="BK2" s="2" t="s">
        <v>172</v>
      </c>
      <c r="BL2" s="2">
        <v>849</v>
      </c>
      <c r="BM2" s="2">
        <v>1000</v>
      </c>
      <c r="BN2" s="2">
        <v>84.9</v>
      </c>
      <c r="BO2" s="2" t="s">
        <v>150</v>
      </c>
      <c r="BP2" s="2" t="s">
        <v>143</v>
      </c>
      <c r="BQ2" s="2" t="s">
        <v>228</v>
      </c>
      <c r="BR2" s="2">
        <v>2011</v>
      </c>
      <c r="BS2" s="2" t="s">
        <v>229</v>
      </c>
      <c r="BT2" s="2" t="s">
        <v>158</v>
      </c>
      <c r="BU2" s="2">
        <v>970</v>
      </c>
      <c r="BV2" s="2">
        <v>1200</v>
      </c>
      <c r="BW2" s="2">
        <v>80.83</v>
      </c>
      <c r="FH2" s="4">
        <f>_xlfn.IFERROR(ROUND((AK2/AL2*20),4),0)</f>
        <v>15.4074</v>
      </c>
      <c r="FI2" s="4">
        <f>_xlfn.IFERROR(ROUND((BL2/BM2*50),4),0)</f>
        <v>42.45</v>
      </c>
      <c r="FJ2" s="4">
        <f>_xlfn.IFERROR(ROUND((BU2/BV2*20),4),0)</f>
        <v>16.1667</v>
      </c>
      <c r="FK2" s="4">
        <f>_xlfn.IFERROR(ROUND((DE2/DF2*5),4),0)</f>
        <v>0</v>
      </c>
      <c r="FL2" s="4">
        <f>DQ2</f>
        <v>0</v>
      </c>
      <c r="FM2" s="4">
        <f>FH2+FI2+FJ2+FK2+FL2</f>
        <v>74.0241</v>
      </c>
    </row>
    <row r="3" spans="1:169" s="2" customFormat="1" ht="15">
      <c r="A3" s="2">
        <v>2</v>
      </c>
      <c r="B3" s="2" t="s">
        <v>248</v>
      </c>
      <c r="C3" s="2" t="s">
        <v>249</v>
      </c>
      <c r="D3" s="2" t="s">
        <v>250</v>
      </c>
      <c r="E3" s="2" t="s">
        <v>246</v>
      </c>
      <c r="F3" s="2" t="s">
        <v>251</v>
      </c>
      <c r="G3" s="2" t="s">
        <v>155</v>
      </c>
      <c r="H3" s="2" t="s">
        <v>160</v>
      </c>
      <c r="I3" s="2" t="s">
        <v>143</v>
      </c>
      <c r="J3" s="2" t="s">
        <v>143</v>
      </c>
      <c r="K3" s="2" t="s">
        <v>151</v>
      </c>
      <c r="L3" s="2" t="s">
        <v>144</v>
      </c>
      <c r="M3" s="2" t="s">
        <v>144</v>
      </c>
      <c r="N3" s="2" t="s">
        <v>144</v>
      </c>
      <c r="O3" s="2" t="s">
        <v>145</v>
      </c>
      <c r="P3" s="2" t="s">
        <v>145</v>
      </c>
      <c r="Q3" s="2" t="s">
        <v>252</v>
      </c>
      <c r="R3" s="2" t="s">
        <v>253</v>
      </c>
      <c r="S3" s="2" t="s">
        <v>254</v>
      </c>
      <c r="T3" s="2" t="s">
        <v>247</v>
      </c>
      <c r="U3" s="2" t="s">
        <v>156</v>
      </c>
      <c r="V3" s="2" t="s">
        <v>187</v>
      </c>
      <c r="W3" s="2" t="s">
        <v>255</v>
      </c>
      <c r="X3" s="2" t="s">
        <v>253</v>
      </c>
      <c r="Y3" s="2" t="s">
        <v>254</v>
      </c>
      <c r="Z3" s="2" t="s">
        <v>247</v>
      </c>
      <c r="AA3" s="2" t="s">
        <v>156</v>
      </c>
      <c r="AB3" s="2" t="s">
        <v>187</v>
      </c>
      <c r="AC3" s="2" t="s">
        <v>255</v>
      </c>
      <c r="AD3" s="2" t="s">
        <v>253</v>
      </c>
      <c r="AE3" s="2" t="s">
        <v>147</v>
      </c>
      <c r="AF3" s="2" t="s">
        <v>143</v>
      </c>
      <c r="AG3" s="2" t="s">
        <v>256</v>
      </c>
      <c r="AH3" s="2">
        <v>2009</v>
      </c>
      <c r="AI3" s="2" t="s">
        <v>257</v>
      </c>
      <c r="AJ3" s="2" t="s">
        <v>176</v>
      </c>
      <c r="AK3" s="2">
        <v>2176</v>
      </c>
      <c r="AL3" s="2">
        <v>3000</v>
      </c>
      <c r="AM3" s="2">
        <v>72.53</v>
      </c>
      <c r="BF3" s="2" t="s">
        <v>148</v>
      </c>
      <c r="BG3" s="2" t="s">
        <v>143</v>
      </c>
      <c r="BH3" s="2" t="s">
        <v>256</v>
      </c>
      <c r="BI3" s="2">
        <v>2011</v>
      </c>
      <c r="BJ3" s="2" t="s">
        <v>258</v>
      </c>
      <c r="BK3" s="2" t="s">
        <v>176</v>
      </c>
      <c r="BL3" s="2">
        <v>1742</v>
      </c>
      <c r="BM3" s="2">
        <v>2000</v>
      </c>
      <c r="BN3" s="2">
        <v>87.1</v>
      </c>
      <c r="BO3" s="2" t="s">
        <v>150</v>
      </c>
      <c r="BP3" s="2" t="s">
        <v>143</v>
      </c>
      <c r="BQ3" s="2" t="s">
        <v>259</v>
      </c>
      <c r="BR3" s="2">
        <v>2012</v>
      </c>
      <c r="BS3" s="2" t="s">
        <v>230</v>
      </c>
      <c r="BT3" s="2" t="s">
        <v>153</v>
      </c>
      <c r="BU3" s="2">
        <v>938</v>
      </c>
      <c r="BV3" s="2">
        <v>1200</v>
      </c>
      <c r="BW3" s="2">
        <v>78.17</v>
      </c>
      <c r="FH3" s="4">
        <f>_xlfn.IFERROR(ROUND((AK3/AL3*20),4),0)</f>
        <v>14.5067</v>
      </c>
      <c r="FI3" s="4">
        <f>_xlfn.IFERROR(ROUND((BL3/BM3*50),4),0)</f>
        <v>43.55</v>
      </c>
      <c r="FJ3" s="4">
        <f>_xlfn.IFERROR(ROUND((BU3/BV3*20),4),0)</f>
        <v>15.6333</v>
      </c>
      <c r="FK3" s="4">
        <f>_xlfn.IFERROR(ROUND((DE3/DF3*5),4),0)</f>
        <v>0</v>
      </c>
      <c r="FL3" s="4">
        <f>DQ3</f>
        <v>0</v>
      </c>
      <c r="FM3" s="4">
        <f>FH3+FI3+FJ3+FK3+FL3</f>
        <v>73.69</v>
      </c>
    </row>
    <row r="4" spans="1:169" s="2" customFormat="1" ht="15">
      <c r="A4" s="2">
        <v>3</v>
      </c>
      <c r="B4" s="2" t="s">
        <v>277</v>
      </c>
      <c r="C4" s="2" t="s">
        <v>278</v>
      </c>
      <c r="D4" s="2" t="s">
        <v>279</v>
      </c>
      <c r="E4" s="2" t="s">
        <v>260</v>
      </c>
      <c r="F4" s="2" t="s">
        <v>280</v>
      </c>
      <c r="G4" s="2" t="s">
        <v>155</v>
      </c>
      <c r="H4" s="2" t="s">
        <v>142</v>
      </c>
      <c r="I4" s="2" t="s">
        <v>143</v>
      </c>
      <c r="J4" s="2" t="s">
        <v>143</v>
      </c>
      <c r="K4" s="2" t="s">
        <v>151</v>
      </c>
      <c r="L4" s="2" t="s">
        <v>144</v>
      </c>
      <c r="M4" s="2" t="s">
        <v>144</v>
      </c>
      <c r="N4" s="2" t="s">
        <v>144</v>
      </c>
      <c r="O4" s="2" t="s">
        <v>145</v>
      </c>
      <c r="P4" s="2" t="s">
        <v>145</v>
      </c>
      <c r="Q4" s="2" t="s">
        <v>281</v>
      </c>
      <c r="R4" s="2" t="s">
        <v>282</v>
      </c>
      <c r="S4" s="2" t="s">
        <v>283</v>
      </c>
      <c r="T4" s="2" t="s">
        <v>146</v>
      </c>
      <c r="U4" s="2" t="s">
        <v>146</v>
      </c>
      <c r="V4" s="2" t="s">
        <v>284</v>
      </c>
      <c r="W4" s="2" t="s">
        <v>285</v>
      </c>
      <c r="X4" s="2" t="s">
        <v>282</v>
      </c>
      <c r="Y4" s="2" t="s">
        <v>283</v>
      </c>
      <c r="Z4" s="2" t="s">
        <v>146</v>
      </c>
      <c r="AA4" s="2" t="s">
        <v>146</v>
      </c>
      <c r="AB4" s="2" t="s">
        <v>284</v>
      </c>
      <c r="AC4" s="2" t="s">
        <v>285</v>
      </c>
      <c r="AD4" s="2" t="s">
        <v>282</v>
      </c>
      <c r="AE4" s="2" t="s">
        <v>147</v>
      </c>
      <c r="AF4" s="2" t="s">
        <v>143</v>
      </c>
      <c r="AG4" s="2" t="s">
        <v>286</v>
      </c>
      <c r="AH4" s="2">
        <v>2006</v>
      </c>
      <c r="AI4" s="2" t="s">
        <v>287</v>
      </c>
      <c r="AJ4" s="2" t="s">
        <v>288</v>
      </c>
      <c r="AK4" s="2">
        <v>1584</v>
      </c>
      <c r="AL4" s="2">
        <v>2025</v>
      </c>
      <c r="AM4" s="2">
        <v>78.22</v>
      </c>
      <c r="BF4" s="2" t="s">
        <v>148</v>
      </c>
      <c r="BG4" s="2" t="s">
        <v>143</v>
      </c>
      <c r="BH4" s="2" t="s">
        <v>289</v>
      </c>
      <c r="BI4" s="2">
        <v>2008</v>
      </c>
      <c r="BJ4" s="2" t="s">
        <v>152</v>
      </c>
      <c r="BK4" s="2" t="s">
        <v>171</v>
      </c>
      <c r="BL4" s="2">
        <v>758</v>
      </c>
      <c r="BM4" s="2">
        <v>1000</v>
      </c>
      <c r="BN4" s="2">
        <v>75.8</v>
      </c>
      <c r="BO4" s="2" t="s">
        <v>150</v>
      </c>
      <c r="BP4" s="2" t="s">
        <v>143</v>
      </c>
      <c r="BQ4" s="2" t="s">
        <v>290</v>
      </c>
      <c r="BR4" s="2">
        <v>2012</v>
      </c>
      <c r="BS4" s="2" t="s">
        <v>291</v>
      </c>
      <c r="BT4" s="2" t="s">
        <v>292</v>
      </c>
      <c r="BU4" s="2">
        <v>844</v>
      </c>
      <c r="BV4" s="2">
        <v>1000</v>
      </c>
      <c r="BW4" s="2">
        <v>84.4</v>
      </c>
      <c r="CY4" s="2" t="s">
        <v>154</v>
      </c>
      <c r="CZ4" s="2" t="s">
        <v>143</v>
      </c>
      <c r="DA4" s="2" t="s">
        <v>293</v>
      </c>
      <c r="DB4" s="2">
        <v>2009</v>
      </c>
      <c r="DC4" s="2" t="s">
        <v>152</v>
      </c>
      <c r="DD4" s="2" t="s">
        <v>292</v>
      </c>
      <c r="DE4" s="2">
        <v>254</v>
      </c>
      <c r="DF4" s="2">
        <v>400</v>
      </c>
      <c r="DG4" s="2">
        <v>63.5</v>
      </c>
      <c r="FH4" s="4">
        <f>_xlfn.IFERROR(ROUND((AK4/AL4*20),4),0)</f>
        <v>15.6444</v>
      </c>
      <c r="FI4" s="4">
        <f>_xlfn.IFERROR(ROUND((BL4/BM4*50),4),0)</f>
        <v>37.9</v>
      </c>
      <c r="FJ4" s="4">
        <f>_xlfn.IFERROR(ROUND((BU4/BV4*20),4),0)</f>
        <v>16.88</v>
      </c>
      <c r="FK4" s="4">
        <f>_xlfn.IFERROR(ROUND((DE4/DF4*5),4),0)</f>
        <v>3.175</v>
      </c>
      <c r="FL4" s="4">
        <f>DQ4</f>
        <v>0</v>
      </c>
      <c r="FM4" s="4">
        <f>FH4+FI4+FJ4+FK4+FL4</f>
        <v>73.59939999999999</v>
      </c>
    </row>
    <row r="5" spans="1:169" s="2" customFormat="1" ht="15">
      <c r="A5" s="2">
        <v>4</v>
      </c>
      <c r="B5" s="2" t="s">
        <v>178</v>
      </c>
      <c r="C5" s="2" t="s">
        <v>179</v>
      </c>
      <c r="D5" s="2" t="s">
        <v>180</v>
      </c>
      <c r="E5" s="2" t="s">
        <v>181</v>
      </c>
      <c r="F5" s="2" t="s">
        <v>182</v>
      </c>
      <c r="G5" s="2" t="s">
        <v>155</v>
      </c>
      <c r="H5" s="2" t="s">
        <v>160</v>
      </c>
      <c r="I5" s="2" t="s">
        <v>143</v>
      </c>
      <c r="J5" s="2" t="s">
        <v>143</v>
      </c>
      <c r="K5" s="2" t="s">
        <v>151</v>
      </c>
      <c r="L5" s="2" t="s">
        <v>144</v>
      </c>
      <c r="M5" s="2" t="s">
        <v>144</v>
      </c>
      <c r="N5" s="2" t="s">
        <v>144</v>
      </c>
      <c r="O5" s="2" t="s">
        <v>145</v>
      </c>
      <c r="P5" s="2" t="s">
        <v>145</v>
      </c>
      <c r="Q5" s="2" t="s">
        <v>183</v>
      </c>
      <c r="R5" s="2" t="s">
        <v>184</v>
      </c>
      <c r="S5" s="2" t="s">
        <v>185</v>
      </c>
      <c r="T5" s="2" t="s">
        <v>186</v>
      </c>
      <c r="U5" s="2" t="s">
        <v>156</v>
      </c>
      <c r="V5" s="2" t="s">
        <v>187</v>
      </c>
      <c r="W5" s="2" t="s">
        <v>183</v>
      </c>
      <c r="X5" s="2" t="s">
        <v>188</v>
      </c>
      <c r="Y5" s="2" t="s">
        <v>185</v>
      </c>
      <c r="Z5" s="2" t="s">
        <v>186</v>
      </c>
      <c r="AA5" s="2" t="s">
        <v>156</v>
      </c>
      <c r="AB5" s="2" t="s">
        <v>187</v>
      </c>
      <c r="AC5" s="2" t="s">
        <v>183</v>
      </c>
      <c r="AD5" s="2" t="s">
        <v>188</v>
      </c>
      <c r="AE5" s="2" t="s">
        <v>147</v>
      </c>
      <c r="AF5" s="2" t="s">
        <v>143</v>
      </c>
      <c r="AG5" s="2" t="s">
        <v>189</v>
      </c>
      <c r="AH5" s="2">
        <v>2010</v>
      </c>
      <c r="AI5" s="2" t="s">
        <v>190</v>
      </c>
      <c r="AJ5" s="2" t="s">
        <v>153</v>
      </c>
      <c r="AK5" s="2">
        <v>2049</v>
      </c>
      <c r="AL5" s="2">
        <v>2700</v>
      </c>
      <c r="AM5" s="2">
        <v>75.89</v>
      </c>
      <c r="BF5" s="2" t="s">
        <v>148</v>
      </c>
      <c r="BG5" s="2" t="s">
        <v>143</v>
      </c>
      <c r="BH5" s="2" t="s">
        <v>191</v>
      </c>
      <c r="BI5" s="2">
        <v>2013</v>
      </c>
      <c r="BJ5" s="2" t="s">
        <v>165</v>
      </c>
      <c r="BK5" s="2" t="s">
        <v>153</v>
      </c>
      <c r="BL5" s="2">
        <v>1683</v>
      </c>
      <c r="BM5" s="2">
        <v>2000</v>
      </c>
      <c r="BN5" s="2">
        <v>84.15</v>
      </c>
      <c r="BO5" s="2" t="s">
        <v>150</v>
      </c>
      <c r="BP5" s="2" t="s">
        <v>143</v>
      </c>
      <c r="BQ5" s="2" t="s">
        <v>192</v>
      </c>
      <c r="BR5" s="2">
        <v>2011</v>
      </c>
      <c r="BS5" s="2" t="s">
        <v>193</v>
      </c>
      <c r="BT5" s="2" t="s">
        <v>153</v>
      </c>
      <c r="BU5" s="2">
        <v>949</v>
      </c>
      <c r="BV5" s="2">
        <v>1200</v>
      </c>
      <c r="BW5" s="2">
        <v>79.08</v>
      </c>
      <c r="FH5" s="4">
        <f>_xlfn.IFERROR(ROUND((AK5/AL5*20),4),0)</f>
        <v>15.1778</v>
      </c>
      <c r="FI5" s="4">
        <f>_xlfn.IFERROR(ROUND((BL5/BM5*50),4),0)</f>
        <v>42.075</v>
      </c>
      <c r="FJ5" s="4">
        <f>_xlfn.IFERROR(ROUND((BU5/BV5*20),4),0)</f>
        <v>15.8167</v>
      </c>
      <c r="FK5" s="4">
        <f>_xlfn.IFERROR(ROUND((DE5/DF5*5),4),0)</f>
        <v>0</v>
      </c>
      <c r="FL5" s="4">
        <f>DQ5</f>
        <v>0</v>
      </c>
      <c r="FM5" s="4">
        <f>FH5+FI5+FJ5+FK5+FL5</f>
        <v>73.0695</v>
      </c>
    </row>
    <row r="6" spans="1:169" s="2" customFormat="1" ht="15">
      <c r="A6" s="2">
        <v>5</v>
      </c>
      <c r="B6" s="2" t="s">
        <v>233</v>
      </c>
      <c r="C6" s="2" t="s">
        <v>234</v>
      </c>
      <c r="D6" s="2" t="s">
        <v>235</v>
      </c>
      <c r="E6" s="2" t="s">
        <v>236</v>
      </c>
      <c r="F6" s="2" t="s">
        <v>237</v>
      </c>
      <c r="G6" s="2" t="s">
        <v>155</v>
      </c>
      <c r="H6" s="2" t="s">
        <v>160</v>
      </c>
      <c r="I6" s="2" t="s">
        <v>143</v>
      </c>
      <c r="J6" s="2" t="s">
        <v>143</v>
      </c>
      <c r="K6" s="2" t="s">
        <v>151</v>
      </c>
      <c r="L6" s="2" t="s">
        <v>144</v>
      </c>
      <c r="M6" s="2" t="s">
        <v>144</v>
      </c>
      <c r="N6" s="2" t="s">
        <v>144</v>
      </c>
      <c r="O6" s="2" t="s">
        <v>145</v>
      </c>
      <c r="P6" s="2" t="s">
        <v>145</v>
      </c>
      <c r="Q6" s="2" t="s">
        <v>238</v>
      </c>
      <c r="R6" s="2" t="s">
        <v>231</v>
      </c>
      <c r="S6" s="2" t="s">
        <v>239</v>
      </c>
      <c r="T6" s="2" t="s">
        <v>146</v>
      </c>
      <c r="U6" s="2" t="s">
        <v>146</v>
      </c>
      <c r="V6" s="2" t="s">
        <v>201</v>
      </c>
      <c r="W6" s="2" t="s">
        <v>238</v>
      </c>
      <c r="X6" s="2" t="s">
        <v>240</v>
      </c>
      <c r="Y6" s="2" t="s">
        <v>239</v>
      </c>
      <c r="Z6" s="2" t="s">
        <v>146</v>
      </c>
      <c r="AA6" s="2" t="s">
        <v>146</v>
      </c>
      <c r="AB6" s="2" t="s">
        <v>201</v>
      </c>
      <c r="AC6" s="2" t="s">
        <v>238</v>
      </c>
      <c r="AD6" s="2" t="s">
        <v>240</v>
      </c>
      <c r="AE6" s="2" t="s">
        <v>147</v>
      </c>
      <c r="AF6" s="2" t="s">
        <v>143</v>
      </c>
      <c r="AG6" s="2" t="s">
        <v>241</v>
      </c>
      <c r="AH6" s="2">
        <v>2010</v>
      </c>
      <c r="AI6" s="2" t="s">
        <v>232</v>
      </c>
      <c r="AJ6" s="2" t="s">
        <v>177</v>
      </c>
      <c r="AK6" s="2">
        <v>1840</v>
      </c>
      <c r="AL6" s="2">
        <v>2700</v>
      </c>
      <c r="AM6" s="2">
        <v>68.15</v>
      </c>
      <c r="BF6" s="2" t="s">
        <v>148</v>
      </c>
      <c r="BG6" s="2" t="s">
        <v>143</v>
      </c>
      <c r="BH6" s="2" t="s">
        <v>242</v>
      </c>
      <c r="BI6" s="2">
        <v>2012</v>
      </c>
      <c r="BJ6" s="2" t="s">
        <v>243</v>
      </c>
      <c r="BK6" s="2" t="s">
        <v>244</v>
      </c>
      <c r="BL6" s="2">
        <v>869</v>
      </c>
      <c r="BM6" s="2">
        <v>1000</v>
      </c>
      <c r="BN6" s="2">
        <v>86.9</v>
      </c>
      <c r="BO6" s="2" t="s">
        <v>150</v>
      </c>
      <c r="BP6" s="2" t="s">
        <v>143</v>
      </c>
      <c r="BQ6" s="2" t="s">
        <v>245</v>
      </c>
      <c r="BR6" s="2">
        <v>2013</v>
      </c>
      <c r="BS6" s="2" t="s">
        <v>159</v>
      </c>
      <c r="BT6" s="2" t="s">
        <v>177</v>
      </c>
      <c r="BU6" s="2">
        <v>957</v>
      </c>
      <c r="BV6" s="2">
        <v>1200</v>
      </c>
      <c r="BW6" s="2">
        <v>79.75</v>
      </c>
      <c r="FH6" s="4">
        <f>_xlfn.IFERROR(ROUND((AK6/AL6*20),4),0)</f>
        <v>13.6296</v>
      </c>
      <c r="FI6" s="4">
        <f>_xlfn.IFERROR(ROUND((BL6/BM6*50),4),0)</f>
        <v>43.45</v>
      </c>
      <c r="FJ6" s="4">
        <f>_xlfn.IFERROR(ROUND((BU6/BV6*20),4),0)</f>
        <v>15.95</v>
      </c>
      <c r="FK6" s="4">
        <f>_xlfn.IFERROR(ROUND((DE6/DF6*5),4),0)</f>
        <v>0</v>
      </c>
      <c r="FL6" s="4">
        <f>DQ6</f>
        <v>0</v>
      </c>
      <c r="FM6" s="4">
        <f>FH6+FI6+FJ6+FK6+FL6</f>
        <v>73.0296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"/>
  <sheetViews>
    <sheetView tabSelected="1" zoomScalePageLayoutView="0" workbookViewId="0" topLeftCell="A1">
      <selection activeCell="A2" sqref="A2:A4"/>
    </sheetView>
  </sheetViews>
  <sheetFormatPr defaultColWidth="9.140625" defaultRowHeight="15"/>
  <sheetData>
    <row r="1" spans="1:169" s="1" customFormat="1" ht="90">
      <c r="A1" s="1" t="s">
        <v>318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312</v>
      </c>
      <c r="FI1" s="3" t="s">
        <v>313</v>
      </c>
      <c r="FJ1" s="3" t="s">
        <v>314</v>
      </c>
      <c r="FK1" s="3" t="s">
        <v>315</v>
      </c>
      <c r="FL1" s="3" t="s">
        <v>316</v>
      </c>
      <c r="FM1" s="3" t="s">
        <v>317</v>
      </c>
    </row>
    <row r="2" spans="1:169" s="2" customFormat="1" ht="15">
      <c r="A2" s="2">
        <v>1</v>
      </c>
      <c r="B2" s="2" t="s">
        <v>294</v>
      </c>
      <c r="C2" s="2" t="s">
        <v>295</v>
      </c>
      <c r="D2" s="2" t="s">
        <v>202</v>
      </c>
      <c r="E2" s="2" t="s">
        <v>296</v>
      </c>
      <c r="F2" s="2" t="s">
        <v>297</v>
      </c>
      <c r="G2" s="2" t="s">
        <v>155</v>
      </c>
      <c r="H2" s="2" t="s">
        <v>142</v>
      </c>
      <c r="I2" s="2" t="s">
        <v>143</v>
      </c>
      <c r="J2" s="2" t="s">
        <v>143</v>
      </c>
      <c r="K2" s="2" t="s">
        <v>161</v>
      </c>
      <c r="L2" s="2" t="s">
        <v>144</v>
      </c>
      <c r="M2" s="2" t="s">
        <v>144</v>
      </c>
      <c r="N2" s="2" t="s">
        <v>144</v>
      </c>
      <c r="O2" s="2" t="s">
        <v>145</v>
      </c>
      <c r="P2" s="2" t="s">
        <v>143</v>
      </c>
      <c r="Q2" s="2" t="s">
        <v>298</v>
      </c>
      <c r="R2" s="2" t="s">
        <v>197</v>
      </c>
      <c r="S2" s="2" t="s">
        <v>299</v>
      </c>
      <c r="T2" s="2" t="s">
        <v>169</v>
      </c>
      <c r="U2" s="2" t="s">
        <v>169</v>
      </c>
      <c r="V2" s="2" t="s">
        <v>170</v>
      </c>
      <c r="W2" s="2" t="s">
        <v>300</v>
      </c>
      <c r="X2" s="2" t="s">
        <v>198</v>
      </c>
      <c r="Y2" s="2" t="s">
        <v>301</v>
      </c>
      <c r="Z2" s="2" t="s">
        <v>195</v>
      </c>
      <c r="AA2" s="2" t="s">
        <v>195</v>
      </c>
      <c r="AB2" s="2" t="s">
        <v>196</v>
      </c>
      <c r="AC2" s="2" t="s">
        <v>300</v>
      </c>
      <c r="AD2" s="2" t="s">
        <v>198</v>
      </c>
      <c r="AE2" s="2" t="s">
        <v>147</v>
      </c>
      <c r="AF2" s="2" t="s">
        <v>143</v>
      </c>
      <c r="AG2" s="2" t="s">
        <v>302</v>
      </c>
      <c r="AH2" s="2">
        <v>2007</v>
      </c>
      <c r="AI2" s="2" t="s">
        <v>303</v>
      </c>
      <c r="AJ2" s="2" t="s">
        <v>199</v>
      </c>
      <c r="AK2" s="2">
        <v>1440</v>
      </c>
      <c r="AL2" s="2">
        <v>2400</v>
      </c>
      <c r="AM2" s="2">
        <v>60</v>
      </c>
      <c r="BF2" s="2" t="s">
        <v>148</v>
      </c>
      <c r="BG2" s="2" t="s">
        <v>143</v>
      </c>
      <c r="BH2" s="2" t="s">
        <v>304</v>
      </c>
      <c r="BI2" s="2">
        <v>2012</v>
      </c>
      <c r="BJ2" s="2" t="s">
        <v>305</v>
      </c>
      <c r="BK2" s="2" t="s">
        <v>306</v>
      </c>
      <c r="BL2" s="2">
        <v>668</v>
      </c>
      <c r="BM2" s="2">
        <v>1100</v>
      </c>
      <c r="BN2" s="2">
        <v>60.73</v>
      </c>
      <c r="BO2" s="2" t="s">
        <v>150</v>
      </c>
      <c r="BP2" s="2" t="s">
        <v>143</v>
      </c>
      <c r="BQ2" s="2" t="s">
        <v>307</v>
      </c>
      <c r="BR2" s="2">
        <v>2008</v>
      </c>
      <c r="BS2" s="2" t="s">
        <v>308</v>
      </c>
      <c r="BT2" s="2" t="s">
        <v>199</v>
      </c>
      <c r="BU2" s="2">
        <v>735</v>
      </c>
      <c r="BV2" s="2">
        <v>1100</v>
      </c>
      <c r="BW2" s="2">
        <v>66.82</v>
      </c>
      <c r="EB2" s="2" t="s">
        <v>161</v>
      </c>
      <c r="EC2" s="2" t="s">
        <v>169</v>
      </c>
      <c r="ED2" s="2" t="s">
        <v>169</v>
      </c>
      <c r="EE2" s="2" t="s">
        <v>174</v>
      </c>
      <c r="EF2" s="2" t="s">
        <v>309</v>
      </c>
      <c r="FB2" s="2" t="s">
        <v>14</v>
      </c>
      <c r="FC2" s="2" t="s">
        <v>310</v>
      </c>
      <c r="FD2" s="2" t="s">
        <v>311</v>
      </c>
      <c r="FE2" s="2">
        <v>4</v>
      </c>
      <c r="FF2" s="2">
        <v>2</v>
      </c>
      <c r="FG2" s="2">
        <v>26</v>
      </c>
      <c r="FH2" s="4">
        <v>12</v>
      </c>
      <c r="FI2" s="4">
        <v>30.3636</v>
      </c>
      <c r="FJ2" s="4">
        <v>13.3636</v>
      </c>
      <c r="FK2" s="4">
        <v>0</v>
      </c>
      <c r="FL2" s="4">
        <v>0</v>
      </c>
      <c r="FM2" s="4">
        <v>55.7272</v>
      </c>
    </row>
    <row r="3" spans="1:169" s="2" customFormat="1" ht="15">
      <c r="A3" s="2">
        <v>2</v>
      </c>
      <c r="B3" s="2" t="s">
        <v>261</v>
      </c>
      <c r="C3" s="2" t="s">
        <v>262</v>
      </c>
      <c r="D3" s="2" t="s">
        <v>263</v>
      </c>
      <c r="E3" s="2" t="s">
        <v>264</v>
      </c>
      <c r="F3" s="2" t="s">
        <v>265</v>
      </c>
      <c r="G3" s="2" t="s">
        <v>155</v>
      </c>
      <c r="H3" s="2" t="s">
        <v>160</v>
      </c>
      <c r="I3" s="2" t="s">
        <v>143</v>
      </c>
      <c r="J3" s="2" t="s">
        <v>143</v>
      </c>
      <c r="K3" s="2" t="s">
        <v>161</v>
      </c>
      <c r="L3" s="2" t="s">
        <v>144</v>
      </c>
      <c r="M3" s="2" t="s">
        <v>144</v>
      </c>
      <c r="N3" s="2" t="s">
        <v>144</v>
      </c>
      <c r="O3" s="2" t="s">
        <v>145</v>
      </c>
      <c r="P3" s="2" t="s">
        <v>145</v>
      </c>
      <c r="Q3" s="2" t="s">
        <v>266</v>
      </c>
      <c r="R3" s="2" t="s">
        <v>267</v>
      </c>
      <c r="S3" s="2" t="s">
        <v>268</v>
      </c>
      <c r="T3" s="2" t="s">
        <v>166</v>
      </c>
      <c r="U3" s="2" t="s">
        <v>166</v>
      </c>
      <c r="V3" s="2" t="s">
        <v>269</v>
      </c>
      <c r="W3" s="2" t="s">
        <v>266</v>
      </c>
      <c r="X3" s="2" t="s">
        <v>267</v>
      </c>
      <c r="Y3" s="2" t="s">
        <v>268</v>
      </c>
      <c r="Z3" s="2" t="s">
        <v>166</v>
      </c>
      <c r="AA3" s="2" t="s">
        <v>166</v>
      </c>
      <c r="AB3" s="2" t="s">
        <v>269</v>
      </c>
      <c r="AC3" s="2" t="s">
        <v>266</v>
      </c>
      <c r="AD3" s="2" t="s">
        <v>267</v>
      </c>
      <c r="AE3" s="2" t="s">
        <v>147</v>
      </c>
      <c r="AF3" s="2" t="s">
        <v>143</v>
      </c>
      <c r="AG3" s="2" t="s">
        <v>270</v>
      </c>
      <c r="AH3" s="2">
        <v>2009</v>
      </c>
      <c r="AI3" s="2" t="s">
        <v>271</v>
      </c>
      <c r="AJ3" s="2" t="s">
        <v>175</v>
      </c>
      <c r="AK3" s="2">
        <v>1566</v>
      </c>
      <c r="AL3" s="2">
        <v>2400</v>
      </c>
      <c r="AM3" s="2">
        <v>65.25</v>
      </c>
      <c r="BF3" s="2" t="s">
        <v>148</v>
      </c>
      <c r="BG3" s="2" t="s">
        <v>143</v>
      </c>
      <c r="BH3" s="2" t="s">
        <v>272</v>
      </c>
      <c r="BI3" s="2">
        <v>2011</v>
      </c>
      <c r="BJ3" s="2" t="s">
        <v>152</v>
      </c>
      <c r="BK3" s="2" t="s">
        <v>173</v>
      </c>
      <c r="BL3" s="2">
        <v>551</v>
      </c>
      <c r="BM3" s="2">
        <v>1000</v>
      </c>
      <c r="BN3" s="2">
        <v>55.1</v>
      </c>
      <c r="BO3" s="2" t="s">
        <v>150</v>
      </c>
      <c r="BP3" s="2" t="s">
        <v>143</v>
      </c>
      <c r="BQ3" s="2" t="s">
        <v>273</v>
      </c>
      <c r="BR3" s="2">
        <v>2012</v>
      </c>
      <c r="BS3" s="2" t="s">
        <v>274</v>
      </c>
      <c r="BT3" s="2" t="s">
        <v>173</v>
      </c>
      <c r="BU3" s="2">
        <v>653</v>
      </c>
      <c r="BV3" s="2">
        <v>1000</v>
      </c>
      <c r="BW3" s="2">
        <v>65.3</v>
      </c>
      <c r="EB3" s="2" t="s">
        <v>161</v>
      </c>
      <c r="EC3" s="2" t="s">
        <v>162</v>
      </c>
      <c r="ED3" s="2" t="s">
        <v>162</v>
      </c>
      <c r="EE3" s="2" t="s">
        <v>275</v>
      </c>
      <c r="EF3" s="2" t="s">
        <v>276</v>
      </c>
      <c r="FH3" s="4">
        <v>13.05</v>
      </c>
      <c r="FI3" s="4">
        <v>27.55</v>
      </c>
      <c r="FJ3" s="4">
        <v>13.06</v>
      </c>
      <c r="FK3" s="4">
        <v>0</v>
      </c>
      <c r="FL3" s="4">
        <v>0</v>
      </c>
      <c r="FM3" s="4">
        <v>53.660000000000004</v>
      </c>
    </row>
    <row r="4" spans="1:169" s="2" customFormat="1" ht="15">
      <c r="A4" s="2">
        <v>3</v>
      </c>
      <c r="B4" s="2" t="s">
        <v>203</v>
      </c>
      <c r="C4" s="2" t="s">
        <v>200</v>
      </c>
      <c r="D4" s="2" t="s">
        <v>204</v>
      </c>
      <c r="E4" s="2" t="s">
        <v>205</v>
      </c>
      <c r="F4" s="2" t="s">
        <v>206</v>
      </c>
      <c r="G4" s="2" t="s">
        <v>155</v>
      </c>
      <c r="H4" s="2" t="s">
        <v>142</v>
      </c>
      <c r="I4" s="2" t="s">
        <v>143</v>
      </c>
      <c r="J4" s="2" t="s">
        <v>143</v>
      </c>
      <c r="K4" s="2" t="s">
        <v>161</v>
      </c>
      <c r="L4" s="2" t="s">
        <v>144</v>
      </c>
      <c r="M4" s="2" t="s">
        <v>144</v>
      </c>
      <c r="N4" s="2" t="s">
        <v>144</v>
      </c>
      <c r="O4" s="2" t="s">
        <v>145</v>
      </c>
      <c r="P4" s="2" t="s">
        <v>145</v>
      </c>
      <c r="Q4" s="2" t="s">
        <v>207</v>
      </c>
      <c r="R4" s="2" t="s">
        <v>208</v>
      </c>
      <c r="S4" s="2" t="s">
        <v>209</v>
      </c>
      <c r="T4" s="2" t="s">
        <v>163</v>
      </c>
      <c r="U4" s="2" t="s">
        <v>163</v>
      </c>
      <c r="V4" s="2" t="s">
        <v>164</v>
      </c>
      <c r="W4" s="2" t="s">
        <v>207</v>
      </c>
      <c r="X4" s="2" t="s">
        <v>210</v>
      </c>
      <c r="Y4" s="2" t="s">
        <v>209</v>
      </c>
      <c r="Z4" s="2" t="s">
        <v>163</v>
      </c>
      <c r="AA4" s="2" t="s">
        <v>163</v>
      </c>
      <c r="AB4" s="2" t="s">
        <v>164</v>
      </c>
      <c r="AC4" s="2" t="s">
        <v>207</v>
      </c>
      <c r="AD4" s="2" t="s">
        <v>210</v>
      </c>
      <c r="AE4" s="2" t="s">
        <v>147</v>
      </c>
      <c r="AF4" s="2" t="s">
        <v>143</v>
      </c>
      <c r="AG4" s="2" t="s">
        <v>211</v>
      </c>
      <c r="AH4" s="2">
        <v>2007</v>
      </c>
      <c r="AI4" s="2" t="s">
        <v>212</v>
      </c>
      <c r="AJ4" s="2" t="s">
        <v>175</v>
      </c>
      <c r="AK4" s="2">
        <v>1322</v>
      </c>
      <c r="AL4" s="2">
        <v>2400</v>
      </c>
      <c r="AM4" s="2">
        <v>55.08</v>
      </c>
      <c r="BF4" s="2" t="s">
        <v>148</v>
      </c>
      <c r="BG4" s="2" t="s">
        <v>143</v>
      </c>
      <c r="BH4" s="2" t="s">
        <v>213</v>
      </c>
      <c r="BI4" s="2">
        <v>2010</v>
      </c>
      <c r="BJ4" s="2" t="s">
        <v>152</v>
      </c>
      <c r="BK4" s="2" t="s">
        <v>175</v>
      </c>
      <c r="BL4" s="2">
        <v>569</v>
      </c>
      <c r="BM4" s="2">
        <v>1000</v>
      </c>
      <c r="BN4" s="2">
        <v>56.9</v>
      </c>
      <c r="BO4" s="2" t="s">
        <v>150</v>
      </c>
      <c r="BP4" s="2" t="s">
        <v>143</v>
      </c>
      <c r="BQ4" s="2" t="s">
        <v>214</v>
      </c>
      <c r="BR4" s="2">
        <v>2008</v>
      </c>
      <c r="BS4" s="2" t="s">
        <v>215</v>
      </c>
      <c r="BT4" s="2" t="s">
        <v>175</v>
      </c>
      <c r="BU4" s="2">
        <v>658</v>
      </c>
      <c r="BV4" s="2">
        <v>1000</v>
      </c>
      <c r="BW4" s="2">
        <v>65.8</v>
      </c>
      <c r="EB4" s="2" t="s">
        <v>161</v>
      </c>
      <c r="EC4" s="2" t="s">
        <v>194</v>
      </c>
      <c r="ED4" s="2" t="s">
        <v>194</v>
      </c>
      <c r="EE4" s="2" t="s">
        <v>168</v>
      </c>
      <c r="EF4" s="2" t="s">
        <v>216</v>
      </c>
      <c r="FH4" s="4">
        <v>11.0167</v>
      </c>
      <c r="FI4" s="4">
        <v>28.45</v>
      </c>
      <c r="FJ4" s="4">
        <v>13.16</v>
      </c>
      <c r="FK4" s="4">
        <v>0</v>
      </c>
      <c r="FL4" s="4">
        <v>0</v>
      </c>
      <c r="FM4" s="4">
        <v>52.6267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2014-01-31T12:01:26Z</dcterms:created>
  <dcterms:modified xsi:type="dcterms:W3CDTF">2014-01-31T12:01:28Z</dcterms:modified>
  <cp:category/>
  <cp:version/>
  <cp:contentType/>
  <cp:contentStatus/>
</cp:coreProperties>
</file>