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abs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<sst xmlns="http://schemas.openxmlformats.org/spreadsheetml/2006/main" count="993" uniqueCount="493">
  <si>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</si>
  <si>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</si>
  <si>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</si>
  <si>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</si>
  <si>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</si>
  <si>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</si>
  <si>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</si>
  <si>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</si>
  <si>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</si>
  <si>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</si>
  <si>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</si>
  <si>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</si>
  <si>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</si>
  <si>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</si>
  <si>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</si>
  <si>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</si>
  <si>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</si>
  <si>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</si>
  <si>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</si>
  <si>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</si>
  <si>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</si>
  <si>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</si>
  <si>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</si>
  <si>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</si>
  <si>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</si>
  <si>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</si>
  <si>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</si>
  <si>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</si>
  <si>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</si>
  <si>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</si>
  <si>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</si>
  <si>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</si>
  <si>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</si>
  <si>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</si>
  <si>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</si>
  <si>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</si>
  <si>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</si>
  <si>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</si>
  <si>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</si>
  <si>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</si>
  <si>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</si>
  <si>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</si>
  <si>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</si>
  <si>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</si>
  <si>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</si>
  <si>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</si>
  <si>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</si>
  <si>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</si>
  <si>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</si>
  <si>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</si>
  <si>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</si>
  <si>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</si>
  <si>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</si>
  <si>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</si>
  <si>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</si>
  <si>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</si>
  <si>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</si>
  <si>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</si>
  <si>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</si>
  <si>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</si>
  <si>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</si>
  <si>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</si>
  <si>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</si>
  <si>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</si>
  <si>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</si>
  <si>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</si>
  <si>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</si>
  <si>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</si>
  <si>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</si>
  <si>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</si>
  <si>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</si>
  <si>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</si>
  <si>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</si>
  <si>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</si>
  <si>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</si>
  <si>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</si>
  <si>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</si>
  <si>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</si>
  <si>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</si>
  <si>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</si>
  <si>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</si>
  <si>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</si>
  <si>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</si>
  <si>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</si>
  <si>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</si>
  <si>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</si>
  <si>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</si>
  <si>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</si>
  <si>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</si>
  <si>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</si>
  <si>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</si>
  <si>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</si>
  <si>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</si>
  <si>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</si>
  <si>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</si>
  <si>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</si>
  <si>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</si>
  <si>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</si>
  <si>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</si>
  <si>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</si>
  <si>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</si>
  <si>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</si>
  <si>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</si>
  <si>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</si>
  <si>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</si>
  <si>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</si>
  <si>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</si>
  <si>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</si>
  <si>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</si>
  <si>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</si>
  <si>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</si>
  <si>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</si>
  <si>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</si>
  <si>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</si>
  <si>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</si>
  <si>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</si>
  <si>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</si>
  <si>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</si>
  <si>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</si>
  <si>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</si>
  <si>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</si>
  <si>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</si>
  <si>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</si>
  <si>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</si>
  <si>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</si>
  <si>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</si>
  <si>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</si>
  <si>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</si>
  <si>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</si>
  <si>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</si>
  <si>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</si>
  <si>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</si>
  <si>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</si>
  <si>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</si>
  <si>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</si>
  <si>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</si>
  <si>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</si>
  <si>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</si>
  <si>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</si>
  <si>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</si>
  <si>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</si>
  <si>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</si>
  <si>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NARINDER KAUR</t>
  </si>
  <si>
    <t>Female</t>
  </si>
  <si>
    <t>Married</t>
  </si>
  <si>
    <t>Yes</t>
  </si>
  <si>
    <t>General</t>
  </si>
  <si>
    <t>Not Applicable</t>
  </si>
  <si>
    <t>No</t>
  </si>
  <si>
    <t>Graduation</t>
  </si>
  <si>
    <t>Post Graduation</t>
  </si>
  <si>
    <t>ECONOMICS</t>
  </si>
  <si>
    <t>B.Ed.</t>
  </si>
  <si>
    <t>M.Phil</t>
  </si>
  <si>
    <t>JALANDHAR</t>
  </si>
  <si>
    <t>Unmarried</t>
  </si>
  <si>
    <t>PUNJABI UNI. PATIALA</t>
  </si>
  <si>
    <t>PUNJABI UNI PATIALA</t>
  </si>
  <si>
    <t>GURDASPUR</t>
  </si>
  <si>
    <t>HOSHIARPUR</t>
  </si>
  <si>
    <t>GNDU AMRITSAR</t>
  </si>
  <si>
    <t>hoshiarpur</t>
  </si>
  <si>
    <t>LUDHIANA</t>
  </si>
  <si>
    <t>PU CHD</t>
  </si>
  <si>
    <t>BATHINDA</t>
  </si>
  <si>
    <t>151001</t>
  </si>
  <si>
    <t>PUNJABI UNIVERSITY PATIALA</t>
  </si>
  <si>
    <t>PATIALA</t>
  </si>
  <si>
    <t>MALOUT</t>
  </si>
  <si>
    <t>MUKTSAR SAHIB</t>
  </si>
  <si>
    <t>AMRITSAR</t>
  </si>
  <si>
    <t>143001</t>
  </si>
  <si>
    <t>PUNJABI UNIVERSITY,PATIALA</t>
  </si>
  <si>
    <t>Dependent</t>
  </si>
  <si>
    <t>ludhiana</t>
  </si>
  <si>
    <t>G.N.D.U</t>
  </si>
  <si>
    <t>A008-00006539</t>
  </si>
  <si>
    <t>HARMANJOT KAUR</t>
  </si>
  <si>
    <t>SH.BAHADUR SINGH</t>
  </si>
  <si>
    <t>SMT. PAL KAUR</t>
  </si>
  <si>
    <t>19 Jan 1988</t>
  </si>
  <si>
    <t>09468334938</t>
  </si>
  <si>
    <t>harmanjotk88@gmail.com</t>
  </si>
  <si>
    <t>HARMANJOT KAUR D/O SH BAHADUR SINGH TELEPHONE EXCHANGE LAMBI VPO LAMBI</t>
  </si>
  <si>
    <t>152113</t>
  </si>
  <si>
    <t>HARMANJOTK88@GMAIL.COM</t>
  </si>
  <si>
    <t>0375024</t>
  </si>
  <si>
    <t>MATH ECO HIN ENG</t>
  </si>
  <si>
    <t>KUK</t>
  </si>
  <si>
    <t>37288</t>
  </si>
  <si>
    <t>ECO</t>
  </si>
  <si>
    <t>8048</t>
  </si>
  <si>
    <t>MATH ECO</t>
  </si>
  <si>
    <t>11151090005</t>
  </si>
  <si>
    <t>EDUCATION</t>
  </si>
  <si>
    <t>CDLU</t>
  </si>
  <si>
    <t>aarohi model sen sec school kaluana distt.sirsa</t>
  </si>
  <si>
    <t>Govt.</t>
  </si>
  <si>
    <t>PUNJABI UNIVERSITY</t>
  </si>
  <si>
    <t>GOVT</t>
  </si>
  <si>
    <t>A008-00013110</t>
  </si>
  <si>
    <t>OPINDER</t>
  </si>
  <si>
    <t>HARBLAS SINGH</t>
  </si>
  <si>
    <t>SANTOSH KUMARI</t>
  </si>
  <si>
    <t>29 Mar 1988</t>
  </si>
  <si>
    <t>SC (M &amp;amp; B)</t>
  </si>
  <si>
    <t>9465177707</t>
  </si>
  <si>
    <t>RANA.OPINDER29@YAHOO.COM</t>
  </si>
  <si>
    <t>H.NO. 380/4 B-23 AJIT NAGAR ASLAMABAD</t>
  </si>
  <si>
    <t>146001</t>
  </si>
  <si>
    <t>12606000237</t>
  </si>
  <si>
    <t>ARTS</t>
  </si>
  <si>
    <t>PUNJAB UNIVERSITY</t>
  </si>
  <si>
    <t>ECONOMICS , PUNJABI</t>
  </si>
  <si>
    <t>tehsildar hoshiarpur</t>
  </si>
  <si>
    <t>07 Oct 2003</t>
  </si>
  <si>
    <t>PARAMJIT KAUR</t>
  </si>
  <si>
    <t>FEROZEPUR</t>
  </si>
  <si>
    <t>A008-00018303</t>
  </si>
  <si>
    <t>AMARJIT KAUR</t>
  </si>
  <si>
    <t>SATNAM  SINGH</t>
  </si>
  <si>
    <t>SUKHWINDER  KAUR</t>
  </si>
  <si>
    <t>10 Apr 1987</t>
  </si>
  <si>
    <t>9501759524</t>
  </si>
  <si>
    <t>amarjitfzr10@gmail.com</t>
  </si>
  <si>
    <t>VILL: BHAMBA LANDA, P.O: DHINDSA</t>
  </si>
  <si>
    <t>152001</t>
  </si>
  <si>
    <t>AMARJITFZR10@GMAIL.COM</t>
  </si>
  <si>
    <t>127046</t>
  </si>
  <si>
    <t>ENGLISH, HIS &amp;AMP; CUL OF PUN, HISTORY, ECONOMICS., SOCIOLOGY</t>
  </si>
  <si>
    <t>PUNJAB UNIVERSITY,CHD</t>
  </si>
  <si>
    <t>6262</t>
  </si>
  <si>
    <t>ALL(ECO)</t>
  </si>
  <si>
    <t>12213</t>
  </si>
  <si>
    <t>S.S.T &amp;AMP; ENGLISH</t>
  </si>
  <si>
    <t>211</t>
  </si>
  <si>
    <t>District defence services welfare office</t>
  </si>
  <si>
    <t>hav</t>
  </si>
  <si>
    <t>ferozepur</t>
  </si>
  <si>
    <t>29 Oct 2013</t>
  </si>
  <si>
    <t>JASWANT SINGH</t>
  </si>
  <si>
    <t>AMANDEEP KAUR</t>
  </si>
  <si>
    <t>143113</t>
  </si>
  <si>
    <t>A008-00037341</t>
  </si>
  <si>
    <t>BALVIR SINGH</t>
  </si>
  <si>
    <t>21 Sep 1984</t>
  </si>
  <si>
    <t>8437404738</t>
  </si>
  <si>
    <t>paramjitkaur791@gmail.com</t>
  </si>
  <si>
    <t>P&amp;AMP;O RAJ GURU NAGAR</t>
  </si>
  <si>
    <t>141012</t>
  </si>
  <si>
    <t>PARAMJITKAUR791@GMAIL.COM</t>
  </si>
  <si>
    <t>2OO2.SG/A.2,181342</t>
  </si>
  <si>
    <t>ECO,GEO,HIST,ELECTIVE ENGLISH ADDITIONAL</t>
  </si>
  <si>
    <t>07-DF-33,37213</t>
  </si>
  <si>
    <t>P.U</t>
  </si>
  <si>
    <t>07-DF-33,3007</t>
  </si>
  <si>
    <t>TG.OF ECO,TG.OF ENGLISH</t>
  </si>
  <si>
    <t>ramdasia</t>
  </si>
  <si>
    <t>04 Mar 1999</t>
  </si>
  <si>
    <t>A008-00037984</t>
  </si>
  <si>
    <t>HARPAL KAUR</t>
  </si>
  <si>
    <t>20 Sep 1982</t>
  </si>
  <si>
    <t>9501008514</t>
  </si>
  <si>
    <t>amy_amandeep@yahoo.com</t>
  </si>
  <si>
    <t>VPO RASUL PUR KALAN</t>
  </si>
  <si>
    <t>0183-757822</t>
  </si>
  <si>
    <t>SINGHGURJINDER09@GMAIL.COM</t>
  </si>
  <si>
    <t>157588</t>
  </si>
  <si>
    <t>ECONOMICS, POL SCI,ELEC  ENG</t>
  </si>
  <si>
    <t>67261</t>
  </si>
  <si>
    <t>2840</t>
  </si>
  <si>
    <t>SS,ENG</t>
  </si>
  <si>
    <t>TEHSILDAR, BATALA</t>
  </si>
  <si>
    <t>12 Jun 2012</t>
  </si>
  <si>
    <t>GOVT, PRIMARY SCHOOL,CHOWK MEHTA</t>
  </si>
  <si>
    <t>NIRMALA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</si>
  <si>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</si>
  <si>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</si>
  <si>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</si>
  <si>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</si>
  <si>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</si>
  <si>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</si>
  <si>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</si>
  <si>
    <t>A008-00016292</t>
  </si>
  <si>
    <t>GAGANDEEP KAUR</t>
  </si>
  <si>
    <t>BALDEV SINGH</t>
  </si>
  <si>
    <t>MANJEETKAUR</t>
  </si>
  <si>
    <t>14 Nov 1986</t>
  </si>
  <si>
    <t>9356830135</t>
  </si>
  <si>
    <t>writegurbinder@gmail.com</t>
  </si>
  <si>
    <t>VPO KOTLA RAIKA</t>
  </si>
  <si>
    <t>BAGHA PURANA</t>
  </si>
  <si>
    <t>MOGA</t>
  </si>
  <si>
    <t>142057</t>
  </si>
  <si>
    <t>WRITEGURBINDER@GMAIL.COM</t>
  </si>
  <si>
    <t>GBC(P2005/14)/4213</t>
  </si>
  <si>
    <t>MGT A/C,COST A/C,PM,MFI,INDDIRECT TAX</t>
  </si>
  <si>
    <t>GBC(P2005/14)/1037</t>
  </si>
  <si>
    <t>FM,SFM,TAX &amp;AMP; PLANNING,QTB,FSM,PORTFOLIO MGT</t>
  </si>
  <si>
    <t>GBC(P2005/14)/16729</t>
  </si>
  <si>
    <t>TEIS,DLTP,DDES,TOP,TOC</t>
  </si>
  <si>
    <t>KHANNA</t>
  </si>
  <si>
    <t>PATWARI</t>
  </si>
  <si>
    <t>23 Jun 2005</t>
  </si>
  <si>
    <t>A008-00023855</t>
  </si>
  <si>
    <t>BALJIT KAUR</t>
  </si>
  <si>
    <t>BAKHSHI RAM</t>
  </si>
  <si>
    <t>CHARANJIT KAUR</t>
  </si>
  <si>
    <t>06 Jul 1989</t>
  </si>
  <si>
    <t>9876159170</t>
  </si>
  <si>
    <t>ksharma.1234@yahoo.com</t>
  </si>
  <si>
    <t>VILLAGE-CHANDPUR P.O - PATARA JALANDHAR</t>
  </si>
  <si>
    <t>144101</t>
  </si>
  <si>
    <t>KSHARMA.1234@YAHOO.COM</t>
  </si>
  <si>
    <t>347386</t>
  </si>
  <si>
    <t>ENGLISH,PUNJABI,ELECTIVE PUNJABI,ECONOMICS,POLITICAL SCIENCE</t>
  </si>
  <si>
    <t>GURU NANAK DEV UNIVERSITY</t>
  </si>
  <si>
    <t>445567</t>
  </si>
  <si>
    <t>ECONOMICS OF DEVELOPMENT AND PLANNING,INTERNATIONAL ECONOMICS,INDIAN ECONOMY AND PUNJAB ECONOMY,ECONOMICS OF LABOUR, MONEY, BANKING&amp;AMP;FINANCE</t>
  </si>
  <si>
    <t>62243</t>
  </si>
  <si>
    <t>(A)PHILOSOPHICAL AND SOCIOLOGICAL BASES OF EDUCATION,EDUCATIONAL PSYCHOLOGY AND GUIDANCE,EMERGING TRENDS,EDUCATIONAL TECHNOLOGY,MODERN SCHOOL MANAGEMENT,ENVIRONMENTAL EDUCATION,PUNJABI,ECONOMICS,(B)OPTION1(PRACTICAL),OPTION2(PRACTICAL),(C)ART,COMPUTER EDUCATION,PHYSICAL EDUCATION,COMMUNITY SERVICE AND CO CURRICULAR ACTIVITIES,DRAWING AND PAINTING</t>
  </si>
  <si>
    <t>jalandhar</t>
  </si>
  <si>
    <t>d.c.office</t>
  </si>
  <si>
    <t>26 Jul 2004</t>
  </si>
  <si>
    <t>A008-00018278</t>
  </si>
  <si>
    <t>RENU JAREWAL</t>
  </si>
  <si>
    <t>HARI LAL</t>
  </si>
  <si>
    <t>PUSHPA DEVI</t>
  </si>
  <si>
    <t>06 Jul 1979</t>
  </si>
  <si>
    <t>09646163794</t>
  </si>
  <si>
    <t>renujarewal@gmail.com</t>
  </si>
  <si>
    <t>W.O 23 BASTI DANISHMANDAN NEAR BASSAN TENT HOUSE</t>
  </si>
  <si>
    <t>144002</t>
  </si>
  <si>
    <t>9646163794</t>
  </si>
  <si>
    <t>RENUJAREWAL@GMAIL.COM</t>
  </si>
  <si>
    <t>135566</t>
  </si>
  <si>
    <t>GNDU</t>
  </si>
  <si>
    <t>9948</t>
  </si>
  <si>
    <t>HINDI</t>
  </si>
  <si>
    <t>64055</t>
  </si>
  <si>
    <t>TEHSILDAR</t>
  </si>
  <si>
    <t>18 Jul 1993</t>
  </si>
  <si>
    <t>A008-00039056</t>
  </si>
  <si>
    <t>KAMALPREET</t>
  </si>
  <si>
    <t>MOHINDERPAL</t>
  </si>
  <si>
    <t>SATYADEVI</t>
  </si>
  <si>
    <t>20 Oct 1990</t>
  </si>
  <si>
    <t>9646429214</t>
  </si>
  <si>
    <t>mehta.preeti20@gmail.com</t>
  </si>
  <si>
    <t>H.NO 1083 DR.B.R. AMBEDKAR STREET BOOTAN MANDI JALANDHAR</t>
  </si>
  <si>
    <t>144001</t>
  </si>
  <si>
    <t>0181-2275165</t>
  </si>
  <si>
    <t>MEHTA.PREETI20@GMAIL.COM</t>
  </si>
  <si>
    <t>2007.SDJ/A.50/ 340269</t>
  </si>
  <si>
    <t>ECONOMICS/ POLITICAL SCI/ ELECTIVE HINDI</t>
  </si>
  <si>
    <t>2007.SD/A.50/445533</t>
  </si>
  <si>
    <t>2007.SD/A.50/92013065493</t>
  </si>
  <si>
    <t>S.S.T/HINDI</t>
  </si>
  <si>
    <t>pnb</t>
  </si>
  <si>
    <t>deepawali</t>
  </si>
  <si>
    <t>25 Oct 2013</t>
  </si>
  <si>
    <t>A008-00018308</t>
  </si>
  <si>
    <t>RAJVINDER KAUR</t>
  </si>
  <si>
    <t>HARDEV SINGH</t>
  </si>
  <si>
    <t>01 Feb 1979</t>
  </si>
  <si>
    <t>9417352013</t>
  </si>
  <si>
    <t>ramanjitsandhu.dtf@gmail.com</t>
  </si>
  <si>
    <t>VPO.MALAKPUR BET</t>
  </si>
  <si>
    <t>LUDHIANA WEST</t>
  </si>
  <si>
    <t>142027</t>
  </si>
  <si>
    <t>RAMANJITSANDHU.DTF@GMAIL.COM</t>
  </si>
  <si>
    <t>18808</t>
  </si>
  <si>
    <t>ECO., PSYCHO., SOCIOLOGY</t>
  </si>
  <si>
    <t>KUMAUN UNIV. NAINITAL</t>
  </si>
  <si>
    <t>25558</t>
  </si>
  <si>
    <t>100504580</t>
  </si>
  <si>
    <t>SST., HINDI</t>
  </si>
  <si>
    <t>IGNOU, DELHI</t>
  </si>
  <si>
    <t>ludhiana west</t>
  </si>
  <si>
    <t>tehsildar  ludhiana west</t>
  </si>
  <si>
    <t>10 Nov 2006</t>
  </si>
  <si>
    <t>A008-00042981</t>
  </si>
  <si>
    <t>RITU BHAGAT</t>
  </si>
  <si>
    <t>ROSHAN LAL</t>
  </si>
  <si>
    <t>20 May 1990</t>
  </si>
  <si>
    <t>9872738635</t>
  </si>
  <si>
    <t>BHAGATRITU35@YAHOO.COM</t>
  </si>
  <si>
    <t>H.NO.1559/9,10, AVTAR NAGAR,JALANDHAR</t>
  </si>
  <si>
    <t>144003</t>
  </si>
  <si>
    <t>2008.HJ/A.194 ,342213</t>
  </si>
  <si>
    <t>2008.HJ/A.194,21311100773</t>
  </si>
  <si>
    <t>JALANDHAR CITY</t>
  </si>
  <si>
    <t>municipal-tehsildar</t>
  </si>
  <si>
    <t>26 Aug 2011</t>
  </si>
  <si>
    <t>A008-00015100</t>
  </si>
  <si>
    <t>MEENU</t>
  </si>
  <si>
    <t>BALVINDER PAL BAJAJ</t>
  </si>
  <si>
    <t>VEENA RANI</t>
  </si>
  <si>
    <t>17 Aug 1987</t>
  </si>
  <si>
    <t>9914529769</t>
  </si>
  <si>
    <t>FZR.HARJINDER@GMAIL.COM</t>
  </si>
  <si>
    <t>BERI MOHALA NEAR SHIV MANDIR FEROZEPUR</t>
  </si>
  <si>
    <t>152002</t>
  </si>
  <si>
    <t>11604000161</t>
  </si>
  <si>
    <t>ECO, HIS, PHI, PBI</t>
  </si>
  <si>
    <t>37251</t>
  </si>
  <si>
    <t>4043</t>
  </si>
  <si>
    <t>SST, PUNJABI, ECO</t>
  </si>
  <si>
    <t>MBU-1010-13477</t>
  </si>
  <si>
    <t>MANAV BHARTI UNIVERTSITY</t>
  </si>
  <si>
    <t>A008-00039833</t>
  </si>
  <si>
    <t>SIMRATA</t>
  </si>
  <si>
    <t>KAMWALDEEP SINGH VIRK</t>
  </si>
  <si>
    <t>BALWINDER KAUR</t>
  </si>
  <si>
    <t>09 Jul 1983</t>
  </si>
  <si>
    <t>09354362423</t>
  </si>
  <si>
    <t>inayatchattha@gmail.com</t>
  </si>
  <si>
    <t>VILL. SANGATPURA</t>
  </si>
  <si>
    <t>SAMANA</t>
  </si>
  <si>
    <t>148101</t>
  </si>
  <si>
    <t>INAYATCHATTHA@GMAIL.COM</t>
  </si>
  <si>
    <t>GURPIAR SINGH S/O IQBAL SINGH H.NO. 176/6 GHARAMMI PATTI</t>
  </si>
  <si>
    <t>13914</t>
  </si>
  <si>
    <t>B.COM</t>
  </si>
  <si>
    <t>2074</t>
  </si>
  <si>
    <t>BUSSINESS ECONOMICS</t>
  </si>
  <si>
    <t>5841</t>
  </si>
  <si>
    <t>TEACHING OF ENGLISH TEACHING OF COMMERCE</t>
  </si>
  <si>
    <t>A008-00038774</t>
  </si>
  <si>
    <t>KARAMJEET KAUR</t>
  </si>
  <si>
    <t>RANJEET SINGH</t>
  </si>
  <si>
    <t>MOHINDER KAUR</t>
  </si>
  <si>
    <t>20 May 1987</t>
  </si>
  <si>
    <t>BC</t>
  </si>
  <si>
    <t>8146620587</t>
  </si>
  <si>
    <t>87karamjeet.kaur@gmail.com</t>
  </si>
  <si>
    <t>VILLAGE JALALPUR, P.O. BAHADURGARH, NEAR JALALPUR ROAD</t>
  </si>
  <si>
    <t>147001</t>
  </si>
  <si>
    <t>87KARAMJEET.KAUR@GMAIL.COM</t>
  </si>
  <si>
    <t>H. NO. 88, KABIR PARK. OPP. GNDU</t>
  </si>
  <si>
    <t>143005</t>
  </si>
  <si>
    <t>HS26426@GMAIL.COM</t>
  </si>
  <si>
    <t>80108</t>
  </si>
  <si>
    <t>PUNJABI,ENGLISH,HISTORY,ECONOMICS,POLITICAL SCIENCE</t>
  </si>
  <si>
    <t>6202</t>
  </si>
  <si>
    <t>16417</t>
  </si>
  <si>
    <t>TEACHING OF SOCIAL STUDIES, TEACHING OF PUNJABI</t>
  </si>
  <si>
    <t>209</t>
  </si>
  <si>
    <t>patiala</t>
  </si>
  <si>
    <t>tehsildar</t>
  </si>
  <si>
    <t>14 Oct 2013</t>
  </si>
  <si>
    <t>A008-00041600</t>
  </si>
  <si>
    <t>RENUKA RANI</t>
  </si>
  <si>
    <t>GANESH SINGH</t>
  </si>
  <si>
    <t>SUNITA RANI</t>
  </si>
  <si>
    <t>08 Aug 1989</t>
  </si>
  <si>
    <t>9878804470</t>
  </si>
  <si>
    <t>renukaranirenu@YAhoo.com</t>
  </si>
  <si>
    <t>#28004,SUBASH BASTI,NEAR CANAL COLONY</t>
  </si>
  <si>
    <t>9592233888</t>
  </si>
  <si>
    <t>RENUKARANIRENU@YAHOO.COM</t>
  </si>
  <si>
    <t>92102</t>
  </si>
  <si>
    <t>ENG-C,PUN-C,ECO,PUN-L,POL-SCI</t>
  </si>
  <si>
    <t>28048</t>
  </si>
  <si>
    <t>11709</t>
  </si>
  <si>
    <t>SST,PUNJABI</t>
  </si>
  <si>
    <t>A008-00032063</t>
  </si>
  <si>
    <t>SANDEEP KAUR</t>
  </si>
  <si>
    <t>PARMJIT SINGH</t>
  </si>
  <si>
    <t>17 Jul 1987</t>
  </si>
  <si>
    <t>9888400506</t>
  </si>
  <si>
    <t>sandeepkaur20073@yahoo.com</t>
  </si>
  <si>
    <t>H NO. 242-B, TILAK NAGAR, OPP 188, NEAR SHIVALA MANDIR,</t>
  </si>
  <si>
    <t>SANDEEPKAUR20073@YAHOO.COM</t>
  </si>
  <si>
    <t>327138</t>
  </si>
  <si>
    <t>GEN ENG, GEN PUN, MATH, ECO, COM SCI</t>
  </si>
  <si>
    <t>445432</t>
  </si>
  <si>
    <t>19314</t>
  </si>
  <si>
    <t>MATHS, ECONOMICS</t>
  </si>
  <si>
    <t>A008-00021841</t>
  </si>
  <si>
    <t>DALJODH SINGH</t>
  </si>
  <si>
    <t>AMARJEET KAUR</t>
  </si>
  <si>
    <t>04 Jul 1976</t>
  </si>
  <si>
    <t>9915227668</t>
  </si>
  <si>
    <t>kaur.sehmi@gmail.com</t>
  </si>
  <si>
    <t>SEHMI VILLAH, VPO NAWAN PIND, MEHTA ROAD</t>
  </si>
  <si>
    <t>KAUR.SEHMI@GMAIL.COM</t>
  </si>
  <si>
    <t>H. NO. 52, STEERT NO. 5, GOKUL KA BAGH, 100FT ROAD</t>
  </si>
  <si>
    <t>1305</t>
  </si>
  <si>
    <t>MICRO, MACRO, INDIAN ECONOMY, INTERNATIONAL ECO., Q.T., AGRL. ECO., PUBLIC FINANCE</t>
  </si>
  <si>
    <t>4657</t>
  </si>
  <si>
    <t>523</t>
  </si>
  <si>
    <t>ECONOMICS &amp;AMP; MATHEMATICS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</si>
</sst>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8"/>
  <sheetViews>
    <sheetView tabSelected="1" zoomScalePageLayoutView="0" workbookViewId="0" topLeftCell="A7">
      <selection activeCell="A7" sqref="A1:IV65536"/>
    </sheetView>
  </sheetViews>
  <sheetFormatPr defaultColWidth="9.140625" defaultRowHeight="15"/>
  <cols>
    <col min="1" max="1" width="5.8515625" style="0" bestFit="1" customWidth="1"/>
    <col min="2" max="2" width="19.7109375" style="0" bestFit="1" customWidth="1"/>
    <col min="3" max="3" width="17.8515625" style="0" bestFit="1" customWidth="1"/>
    <col min="4" max="4" width="24.57421875" style="0" bestFit="1" customWidth="1"/>
    <col min="5" max="5" width="19.00390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12.00390625" style="0" bestFit="1" customWidth="1"/>
    <col min="18" max="18" width="30.57421875" style="0" bestFit="1" customWidth="1"/>
    <col min="19" max="19" width="78.57421875" style="0" bestFit="1" customWidth="1"/>
    <col min="20" max="20" width="15.7109375" style="0" bestFit="1" customWidth="1"/>
    <col min="21" max="21" width="15.421875" style="0" bestFit="1" customWidth="1"/>
    <col min="22" max="22" width="10.57421875" style="0" bestFit="1" customWidth="1"/>
    <col min="23" max="23" width="12.7109375" style="0" bestFit="1" customWidth="1"/>
    <col min="24" max="24" width="34.8515625" style="0" bestFit="1" customWidth="1"/>
    <col min="25" max="25" width="78.57421875" style="0" bestFit="1" customWidth="1"/>
    <col min="26" max="26" width="15.7109375" style="0" bestFit="1" customWidth="1"/>
    <col min="27" max="27" width="15.421875" style="0" bestFit="1" customWidth="1"/>
    <col min="28" max="28" width="10.57421875" style="0" bestFit="1" customWidth="1"/>
    <col min="29" max="29" width="12.7109375" style="0" bestFit="1" customWidth="1"/>
    <col min="30" max="30" width="34.8515625" style="0" bestFit="1" customWidth="1"/>
    <col min="31" max="31" width="23.8515625" style="0" bestFit="1" customWidth="1"/>
    <col min="32" max="32" width="27.7109375" style="0" bestFit="1" customWidth="1"/>
    <col min="33" max="33" width="20.8515625" style="0" bestFit="1" customWidth="1"/>
    <col min="34" max="34" width="23.00390625" style="0" bestFit="1" customWidth="1"/>
    <col min="35" max="35" width="85.140625" style="0" bestFit="1" customWidth="1"/>
    <col min="36" max="36" width="28.2812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25.28125" style="0" bestFit="1" customWidth="1"/>
    <col min="61" max="61" width="27.421875" style="0" bestFit="1" customWidth="1"/>
    <col min="62" max="62" width="165.00390625" style="0" bestFit="1" customWidth="1"/>
    <col min="63" max="63" width="32.2812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24.8515625" style="0" bestFit="1" customWidth="1"/>
    <col min="70" max="70" width="17.28125" style="0" bestFit="1" customWidth="1"/>
    <col min="71" max="71" width="255.7109375" style="0" bestFit="1" customWidth="1"/>
    <col min="72" max="72" width="28.281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15.7109375" style="0" bestFit="1" customWidth="1"/>
    <col min="106" max="106" width="18.7109375" style="0" bestFit="1" customWidth="1"/>
    <col min="107" max="107" width="15.421875" style="0" bestFit="1" customWidth="1"/>
    <col min="108" max="108" width="27.14062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2.7109375" style="0" bestFit="1" customWidth="1"/>
    <col min="123" max="123" width="17.57421875" style="0" bestFit="1" customWidth="1"/>
    <col min="124" max="124" width="14.28125" style="0" bestFit="1" customWidth="1"/>
    <col min="125" max="125" width="22.4218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15.8515625" style="0" bestFit="1" customWidth="1"/>
    <col min="134" max="134" width="16.28125" style="0" bestFit="1" customWidth="1"/>
    <col min="135" max="135" width="22.57421875" style="0" bestFit="1" customWidth="1"/>
    <col min="136" max="136" width="12.421875" style="0" bestFit="1" customWidth="1"/>
    <col min="137" max="137" width="14.00390625" style="0" bestFit="1" customWidth="1"/>
    <col min="138" max="138" width="36.28125" style="0" bestFit="1" customWidth="1"/>
    <col min="139" max="139" width="5.28125" style="0" bestFit="1" customWidth="1"/>
    <col min="140" max="140" width="9.7109375" style="0" bestFit="1" customWidth="1"/>
    <col min="141" max="141" width="12.421875" style="0" bestFit="1" customWidth="1"/>
    <col min="142" max="142" width="20.421875" style="0" bestFit="1" customWidth="1"/>
    <col min="143" max="143" width="15.421875" style="0" bestFit="1" customWidth="1"/>
    <col min="144" max="144" width="16.28125" style="0" bestFit="1" customWidth="1"/>
    <col min="145" max="145" width="16.1406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16.140625" style="0" bestFit="1" customWidth="1"/>
    <col min="151" max="151" width="12.421875" style="0" bestFit="1" customWidth="1"/>
    <col min="152" max="152" width="13.28125" style="0" bestFit="1" customWidth="1"/>
    <col min="153" max="153" width="9.8515625" style="0" bestFit="1" customWidth="1"/>
    <col min="154" max="154" width="17.8515625" style="0" bestFit="1" customWidth="1"/>
    <col min="155" max="155" width="8.28125" style="0" bestFit="1" customWidth="1"/>
    <col min="156" max="156" width="16.140625" style="0" bestFit="1" customWidth="1"/>
    <col min="157" max="157" width="12.421875" style="0" bestFit="1" customWidth="1"/>
    <col min="158" max="158" width="13.140625" style="0" bestFit="1" customWidth="1"/>
    <col min="159" max="159" width="43.14062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5" width="9.00390625" style="0" bestFit="1" customWidth="1"/>
    <col min="166" max="169" width="8.57421875" style="0" bestFit="1" customWidth="1"/>
  </cols>
  <sheetData>
    <row r="1" spans="1:169" s="1" customFormat="1" ht="90">
      <c r="A1" s="1" t="s">
        <v>282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276</v>
      </c>
      <c r="FI1" s="3" t="s">
        <v>277</v>
      </c>
      <c r="FJ1" s="3" t="s">
        <v>278</v>
      </c>
      <c r="FK1" s="3" t="s">
        <v>279</v>
      </c>
      <c r="FL1" s="3" t="s">
        <v>280</v>
      </c>
      <c r="FM1" s="3" t="s">
        <v>281</v>
      </c>
    </row>
    <row r="2" spans="1:169" s="2" customFormat="1" ht="19.5" customHeight="1">
      <c r="A2" s="2">
        <v>1</v>
      </c>
      <c r="B2" s="2" t="s">
        <v>218</v>
      </c>
      <c r="C2" s="2" t="s">
        <v>219</v>
      </c>
      <c r="D2" s="2" t="s">
        <v>220</v>
      </c>
      <c r="E2" s="2" t="s">
        <v>221</v>
      </c>
      <c r="F2" s="2" t="s">
        <v>222</v>
      </c>
      <c r="G2" s="2" t="s">
        <v>143</v>
      </c>
      <c r="H2" s="2" t="s">
        <v>155</v>
      </c>
      <c r="I2" s="2" t="s">
        <v>145</v>
      </c>
      <c r="J2" s="2" t="s">
        <v>145</v>
      </c>
      <c r="K2" s="2" t="s">
        <v>146</v>
      </c>
      <c r="L2" s="2" t="s">
        <v>173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223</v>
      </c>
      <c r="R2" s="2" t="s">
        <v>224</v>
      </c>
      <c r="S2" s="2" t="s">
        <v>225</v>
      </c>
      <c r="T2" s="2" t="s">
        <v>217</v>
      </c>
      <c r="U2" s="2" t="s">
        <v>217</v>
      </c>
      <c r="V2" s="2" t="s">
        <v>226</v>
      </c>
      <c r="W2" s="2" t="s">
        <v>223</v>
      </c>
      <c r="X2" s="2" t="s">
        <v>227</v>
      </c>
      <c r="Y2" s="2" t="s">
        <v>225</v>
      </c>
      <c r="Z2" s="2" t="s">
        <v>217</v>
      </c>
      <c r="AA2" s="2" t="s">
        <v>217</v>
      </c>
      <c r="AB2" s="2" t="s">
        <v>226</v>
      </c>
      <c r="AC2" s="2" t="s">
        <v>223</v>
      </c>
      <c r="AD2" s="2" t="s">
        <v>227</v>
      </c>
      <c r="AE2" s="2" t="s">
        <v>149</v>
      </c>
      <c r="AF2" s="2" t="s">
        <v>145</v>
      </c>
      <c r="AG2" s="2" t="s">
        <v>228</v>
      </c>
      <c r="AH2" s="2">
        <v>2008</v>
      </c>
      <c r="AI2" s="2" t="s">
        <v>229</v>
      </c>
      <c r="AJ2" s="2" t="s">
        <v>230</v>
      </c>
      <c r="AK2" s="2">
        <v>1698</v>
      </c>
      <c r="AL2" s="2">
        <v>2400</v>
      </c>
      <c r="AM2" s="2">
        <v>70.75</v>
      </c>
      <c r="BF2" s="2" t="s">
        <v>150</v>
      </c>
      <c r="BG2" s="2" t="s">
        <v>145</v>
      </c>
      <c r="BH2" s="2" t="s">
        <v>231</v>
      </c>
      <c r="BI2" s="2">
        <v>2011</v>
      </c>
      <c r="BJ2" s="2" t="s">
        <v>232</v>
      </c>
      <c r="BK2" s="2" t="s">
        <v>172</v>
      </c>
      <c r="BL2" s="2">
        <v>1102</v>
      </c>
      <c r="BM2" s="2">
        <v>1600</v>
      </c>
      <c r="BN2" s="2">
        <v>68.88</v>
      </c>
      <c r="BO2" s="2" t="s">
        <v>152</v>
      </c>
      <c r="BP2" s="2" t="s">
        <v>145</v>
      </c>
      <c r="BQ2" s="2" t="s">
        <v>233</v>
      </c>
      <c r="BR2" s="2">
        <v>2009</v>
      </c>
      <c r="BS2" s="2" t="s">
        <v>234</v>
      </c>
      <c r="BT2" s="2" t="s">
        <v>172</v>
      </c>
      <c r="BU2" s="2">
        <v>901</v>
      </c>
      <c r="BV2" s="2">
        <v>1200</v>
      </c>
      <c r="BW2" s="2">
        <v>75.08</v>
      </c>
      <c r="CY2" s="2" t="s">
        <v>153</v>
      </c>
      <c r="CZ2" s="2" t="s">
        <v>145</v>
      </c>
      <c r="DA2" s="2" t="s">
        <v>235</v>
      </c>
      <c r="DB2" s="2">
        <v>2012</v>
      </c>
      <c r="DC2" s="2" t="s">
        <v>190</v>
      </c>
      <c r="DD2" s="2" t="s">
        <v>198</v>
      </c>
      <c r="DE2" s="2">
        <v>80</v>
      </c>
      <c r="DF2" s="2">
        <v>100</v>
      </c>
      <c r="DG2" s="2">
        <v>80</v>
      </c>
      <c r="EG2" s="2" t="s">
        <v>173</v>
      </c>
      <c r="EH2" s="2" t="s">
        <v>236</v>
      </c>
      <c r="EI2" s="2" t="s">
        <v>237</v>
      </c>
      <c r="EJ2" s="2" t="s">
        <v>238</v>
      </c>
      <c r="EK2" s="2" t="s">
        <v>239</v>
      </c>
      <c r="FH2" s="4">
        <f>_xlfn.IFERROR(ROUND((AK2/AL2*20),4),0)</f>
        <v>14.15</v>
      </c>
      <c r="FI2" s="4">
        <f>_xlfn.IFERROR(ROUND((BL2/BM2*50),4),0)</f>
        <v>34.4375</v>
      </c>
      <c r="FJ2" s="4">
        <f>_xlfn.IFERROR(ROUND((BU2/BV2*20),4),0)</f>
        <v>15.0167</v>
      </c>
      <c r="FK2" s="4">
        <f>_xlfn.IFERROR(ROUND((DE2/DF2*5),4),0)</f>
        <v>4</v>
      </c>
      <c r="FL2" s="4">
        <f>DQ2</f>
        <v>0</v>
      </c>
      <c r="FM2" s="4">
        <f>FH2+FI2+FJ2+FK2+FL2</f>
        <v>67.60419999999999</v>
      </c>
    </row>
    <row r="3" spans="1:169" s="2" customFormat="1" ht="19.5" customHeight="1">
      <c r="A3" s="2">
        <v>2</v>
      </c>
      <c r="B3" s="2" t="s">
        <v>176</v>
      </c>
      <c r="C3" s="2" t="s">
        <v>177</v>
      </c>
      <c r="D3" s="2" t="s">
        <v>178</v>
      </c>
      <c r="E3" s="2" t="s">
        <v>179</v>
      </c>
      <c r="F3" s="2" t="s">
        <v>180</v>
      </c>
      <c r="G3" s="2" t="s">
        <v>143</v>
      </c>
      <c r="H3" s="2" t="s">
        <v>155</v>
      </c>
      <c r="I3" s="2" t="s">
        <v>145</v>
      </c>
      <c r="J3" s="2" t="s">
        <v>145</v>
      </c>
      <c r="K3" s="2" t="s">
        <v>146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145</v>
      </c>
      <c r="Q3" s="2" t="s">
        <v>181</v>
      </c>
      <c r="R3" s="2" t="s">
        <v>182</v>
      </c>
      <c r="S3" s="2" t="s">
        <v>183</v>
      </c>
      <c r="T3" s="2" t="s">
        <v>168</v>
      </c>
      <c r="U3" s="2" t="s">
        <v>169</v>
      </c>
      <c r="V3" s="2" t="s">
        <v>184</v>
      </c>
      <c r="W3" s="2" t="s">
        <v>181</v>
      </c>
      <c r="X3" s="2" t="s">
        <v>185</v>
      </c>
      <c r="Y3" s="2" t="s">
        <v>183</v>
      </c>
      <c r="Z3" s="2" t="s">
        <v>168</v>
      </c>
      <c r="AA3" s="2" t="s">
        <v>169</v>
      </c>
      <c r="AB3" s="2" t="s">
        <v>184</v>
      </c>
      <c r="AC3" s="2" t="s">
        <v>181</v>
      </c>
      <c r="AD3" s="2" t="s">
        <v>185</v>
      </c>
      <c r="AE3" s="2" t="s">
        <v>149</v>
      </c>
      <c r="AF3" s="2" t="s">
        <v>145</v>
      </c>
      <c r="AG3" s="2" t="s">
        <v>186</v>
      </c>
      <c r="AH3" s="2">
        <v>2007</v>
      </c>
      <c r="AI3" s="2" t="s">
        <v>187</v>
      </c>
      <c r="AJ3" s="2" t="s">
        <v>188</v>
      </c>
      <c r="AK3" s="2">
        <v>686</v>
      </c>
      <c r="AL3" s="2">
        <v>1200</v>
      </c>
      <c r="AM3" s="2">
        <v>57.17</v>
      </c>
      <c r="BF3" s="2" t="s">
        <v>150</v>
      </c>
      <c r="BG3" s="2" t="s">
        <v>145</v>
      </c>
      <c r="BH3" s="2" t="s">
        <v>189</v>
      </c>
      <c r="BI3" s="2">
        <v>2011</v>
      </c>
      <c r="BJ3" s="2" t="s">
        <v>190</v>
      </c>
      <c r="BK3" s="2" t="s">
        <v>163</v>
      </c>
      <c r="BL3" s="2">
        <v>573</v>
      </c>
      <c r="BM3" s="2">
        <v>800</v>
      </c>
      <c r="BN3" s="2">
        <v>71.62</v>
      </c>
      <c r="BO3" s="2" t="s">
        <v>152</v>
      </c>
      <c r="BP3" s="2" t="s">
        <v>145</v>
      </c>
      <c r="BQ3" s="2" t="s">
        <v>191</v>
      </c>
      <c r="BR3" s="2">
        <v>2008</v>
      </c>
      <c r="BS3" s="2" t="s">
        <v>192</v>
      </c>
      <c r="BT3" s="2" t="s">
        <v>163</v>
      </c>
      <c r="BU3" s="2">
        <v>827</v>
      </c>
      <c r="BV3" s="2">
        <v>1100</v>
      </c>
      <c r="BW3" s="2">
        <v>75.18</v>
      </c>
      <c r="CY3" s="2" t="s">
        <v>153</v>
      </c>
      <c r="CZ3" s="2" t="s">
        <v>145</v>
      </c>
      <c r="DA3" s="2" t="s">
        <v>193</v>
      </c>
      <c r="DB3" s="2">
        <v>2012</v>
      </c>
      <c r="DC3" s="2" t="s">
        <v>194</v>
      </c>
      <c r="DD3" s="2" t="s">
        <v>195</v>
      </c>
      <c r="DE3" s="2">
        <v>374</v>
      </c>
      <c r="DF3" s="2">
        <v>500</v>
      </c>
      <c r="DG3" s="2">
        <v>74.8</v>
      </c>
      <c r="FB3" s="2" t="s">
        <v>14</v>
      </c>
      <c r="FC3" s="2" t="s">
        <v>196</v>
      </c>
      <c r="FD3" s="2" t="s">
        <v>197</v>
      </c>
      <c r="FE3" s="2">
        <v>0</v>
      </c>
      <c r="FF3" s="2">
        <v>9</v>
      </c>
      <c r="FG3" s="2">
        <v>16</v>
      </c>
      <c r="FH3" s="4">
        <f>_xlfn.IFERROR(ROUND((AK3/AL3*20),4),0)</f>
        <v>11.4333</v>
      </c>
      <c r="FI3" s="4">
        <f>_xlfn.IFERROR(ROUND((BL3/BM3*50),4),0)</f>
        <v>35.8125</v>
      </c>
      <c r="FJ3" s="4">
        <f>_xlfn.IFERROR(ROUND((BU3/BV3*20),4),0)</f>
        <v>15.0364</v>
      </c>
      <c r="FK3" s="4">
        <f>_xlfn.IFERROR(ROUND((DE3/DF3*5),4),0)</f>
        <v>3.74</v>
      </c>
      <c r="FL3" s="4">
        <f>DQ3</f>
        <v>0</v>
      </c>
      <c r="FM3" s="4">
        <f>FH3+FI3+FJ3+FK3+FL3</f>
        <v>66.0222</v>
      </c>
    </row>
    <row r="4" spans="1:169" s="2" customFormat="1" ht="19.5" customHeight="1">
      <c r="A4" s="2">
        <v>3</v>
      </c>
      <c r="B4" s="2" t="s">
        <v>243</v>
      </c>
      <c r="C4" s="2" t="s">
        <v>216</v>
      </c>
      <c r="D4" s="2" t="s">
        <v>244</v>
      </c>
      <c r="E4" s="2" t="s">
        <v>142</v>
      </c>
      <c r="F4" s="2" t="s">
        <v>245</v>
      </c>
      <c r="G4" s="2" t="s">
        <v>143</v>
      </c>
      <c r="H4" s="2" t="s">
        <v>155</v>
      </c>
      <c r="I4" s="2" t="s">
        <v>145</v>
      </c>
      <c r="J4" s="2" t="s">
        <v>145</v>
      </c>
      <c r="K4" s="2" t="s">
        <v>205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246</v>
      </c>
      <c r="R4" s="2" t="s">
        <v>247</v>
      </c>
      <c r="S4" s="2" t="s">
        <v>248</v>
      </c>
      <c r="T4" s="2" t="s">
        <v>162</v>
      </c>
      <c r="U4" s="2" t="s">
        <v>162</v>
      </c>
      <c r="V4" s="2" t="s">
        <v>249</v>
      </c>
      <c r="W4" s="2" t="s">
        <v>246</v>
      </c>
      <c r="X4" s="2" t="s">
        <v>250</v>
      </c>
      <c r="Y4" s="2" t="s">
        <v>248</v>
      </c>
      <c r="Z4" s="2" t="s">
        <v>162</v>
      </c>
      <c r="AA4" s="2" t="s">
        <v>162</v>
      </c>
      <c r="AB4" s="2" t="s">
        <v>249</v>
      </c>
      <c r="AC4" s="2" t="s">
        <v>246</v>
      </c>
      <c r="AD4" s="2" t="s">
        <v>250</v>
      </c>
      <c r="AE4" s="2" t="s">
        <v>149</v>
      </c>
      <c r="AF4" s="2" t="s">
        <v>145</v>
      </c>
      <c r="AG4" s="2" t="s">
        <v>251</v>
      </c>
      <c r="AH4" s="2">
        <v>2005</v>
      </c>
      <c r="AI4" s="2" t="s">
        <v>252</v>
      </c>
      <c r="AJ4" s="2" t="s">
        <v>175</v>
      </c>
      <c r="AK4" s="2">
        <v>1470</v>
      </c>
      <c r="AL4" s="2">
        <v>2400</v>
      </c>
      <c r="AM4" s="2">
        <v>61.25</v>
      </c>
      <c r="BF4" s="2" t="s">
        <v>150</v>
      </c>
      <c r="BG4" s="2" t="s">
        <v>145</v>
      </c>
      <c r="BH4" s="2" t="s">
        <v>253</v>
      </c>
      <c r="BI4" s="2">
        <v>2011</v>
      </c>
      <c r="BJ4" s="2" t="s">
        <v>151</v>
      </c>
      <c r="BK4" s="2" t="s">
        <v>254</v>
      </c>
      <c r="BL4" s="2">
        <v>496</v>
      </c>
      <c r="BM4" s="2">
        <v>800</v>
      </c>
      <c r="BN4" s="2">
        <v>62</v>
      </c>
      <c r="BO4" s="2" t="s">
        <v>152</v>
      </c>
      <c r="BP4" s="2" t="s">
        <v>145</v>
      </c>
      <c r="BQ4" s="2" t="s">
        <v>255</v>
      </c>
      <c r="BR4" s="2">
        <v>2008</v>
      </c>
      <c r="BS4" s="2" t="s">
        <v>256</v>
      </c>
      <c r="BT4" s="2" t="s">
        <v>254</v>
      </c>
      <c r="BU4" s="2">
        <v>747</v>
      </c>
      <c r="BV4" s="2">
        <v>1100</v>
      </c>
      <c r="BW4" s="2">
        <v>67.91</v>
      </c>
      <c r="EB4" s="2" t="s">
        <v>205</v>
      </c>
      <c r="EC4" s="2" t="s">
        <v>174</v>
      </c>
      <c r="ED4" s="2" t="s">
        <v>174</v>
      </c>
      <c r="EE4" s="2" t="s">
        <v>257</v>
      </c>
      <c r="EF4" s="2" t="s">
        <v>258</v>
      </c>
      <c r="FH4" s="4">
        <f>_xlfn.IFERROR(ROUND((AK4/AL4*20),4),0)</f>
        <v>12.25</v>
      </c>
      <c r="FI4" s="4">
        <f>_xlfn.IFERROR(ROUND((BL4/BM4*50),4),0)</f>
        <v>31</v>
      </c>
      <c r="FJ4" s="4">
        <f>_xlfn.IFERROR(ROUND((BU4/BV4*20),4),0)</f>
        <v>13.5818</v>
      </c>
      <c r="FK4" s="4">
        <f>_xlfn.IFERROR(ROUND((DE4/DF4*5),4),0)</f>
        <v>0</v>
      </c>
      <c r="FL4" s="4">
        <f>DQ4</f>
        <v>0</v>
      </c>
      <c r="FM4" s="4">
        <f>FH4+FI4+FJ4+FK4+FL4</f>
        <v>56.8318</v>
      </c>
    </row>
    <row r="5" spans="1:169" s="2" customFormat="1" ht="19.5" customHeight="1">
      <c r="A5" s="2">
        <v>4</v>
      </c>
      <c r="B5" s="2" t="s">
        <v>200</v>
      </c>
      <c r="C5" s="2" t="s">
        <v>201</v>
      </c>
      <c r="D5" s="2" t="s">
        <v>202</v>
      </c>
      <c r="E5" s="2" t="s">
        <v>203</v>
      </c>
      <c r="F5" s="2" t="s">
        <v>204</v>
      </c>
      <c r="G5" s="2" t="s">
        <v>143</v>
      </c>
      <c r="H5" s="2" t="s">
        <v>155</v>
      </c>
      <c r="I5" s="2" t="s">
        <v>145</v>
      </c>
      <c r="J5" s="2" t="s">
        <v>145</v>
      </c>
      <c r="K5" s="2" t="s">
        <v>205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206</v>
      </c>
      <c r="R5" s="2" t="s">
        <v>207</v>
      </c>
      <c r="S5" s="2" t="s">
        <v>208</v>
      </c>
      <c r="T5" s="2" t="s">
        <v>159</v>
      </c>
      <c r="U5" s="2" t="s">
        <v>159</v>
      </c>
      <c r="V5" s="2" t="s">
        <v>209</v>
      </c>
      <c r="W5" s="2" t="s">
        <v>206</v>
      </c>
      <c r="X5" s="2" t="s">
        <v>207</v>
      </c>
      <c r="Y5" s="2" t="s">
        <v>208</v>
      </c>
      <c r="Z5" s="2" t="s">
        <v>159</v>
      </c>
      <c r="AA5" s="2" t="s">
        <v>159</v>
      </c>
      <c r="AB5" s="2" t="s">
        <v>209</v>
      </c>
      <c r="AC5" s="2" t="s">
        <v>206</v>
      </c>
      <c r="AD5" s="2" t="s">
        <v>207</v>
      </c>
      <c r="AE5" s="2" t="s">
        <v>149</v>
      </c>
      <c r="AF5" s="2" t="s">
        <v>145</v>
      </c>
      <c r="AG5" s="2" t="s">
        <v>210</v>
      </c>
      <c r="AH5" s="2">
        <v>2009</v>
      </c>
      <c r="AI5" s="2" t="s">
        <v>211</v>
      </c>
      <c r="AJ5" s="2" t="s">
        <v>212</v>
      </c>
      <c r="AK5" s="2">
        <v>1492</v>
      </c>
      <c r="AL5" s="2">
        <v>2400</v>
      </c>
      <c r="AM5" s="2">
        <v>62.17</v>
      </c>
      <c r="BF5" s="2" t="s">
        <v>150</v>
      </c>
      <c r="BG5" s="2" t="s">
        <v>145</v>
      </c>
      <c r="BH5" s="2" t="s">
        <v>210</v>
      </c>
      <c r="BI5" s="2">
        <v>2012</v>
      </c>
      <c r="BJ5" s="2" t="s">
        <v>151</v>
      </c>
      <c r="BK5" s="2" t="s">
        <v>212</v>
      </c>
      <c r="BL5" s="2">
        <v>484</v>
      </c>
      <c r="BM5" s="2">
        <v>800</v>
      </c>
      <c r="BN5" s="2">
        <v>60.5</v>
      </c>
      <c r="BO5" s="2" t="s">
        <v>152</v>
      </c>
      <c r="BP5" s="2" t="s">
        <v>145</v>
      </c>
      <c r="BQ5" s="2" t="s">
        <v>210</v>
      </c>
      <c r="BR5" s="2">
        <v>2010</v>
      </c>
      <c r="BS5" s="2" t="s">
        <v>213</v>
      </c>
      <c r="BT5" s="2" t="s">
        <v>212</v>
      </c>
      <c r="BU5" s="2">
        <v>744</v>
      </c>
      <c r="BV5" s="2">
        <v>1100</v>
      </c>
      <c r="BW5" s="2">
        <v>67.64</v>
      </c>
      <c r="EB5" s="2" t="s">
        <v>205</v>
      </c>
      <c r="EC5" s="2" t="s">
        <v>161</v>
      </c>
      <c r="ED5" s="2" t="s">
        <v>161</v>
      </c>
      <c r="EE5" s="2" t="s">
        <v>214</v>
      </c>
      <c r="EF5" s="2" t="s">
        <v>215</v>
      </c>
      <c r="FH5" s="4">
        <f>_xlfn.IFERROR(ROUND((AK5/AL5*20),4),0)</f>
        <v>12.4333</v>
      </c>
      <c r="FI5" s="4">
        <f>_xlfn.IFERROR(ROUND((BL5/BM5*50),4),0)</f>
        <v>30.25</v>
      </c>
      <c r="FJ5" s="4">
        <f>_xlfn.IFERROR(ROUND((BU5/BV5*20),4),0)</f>
        <v>13.5273</v>
      </c>
      <c r="FK5" s="4">
        <f>_xlfn.IFERROR(ROUND((DE5/DF5*5),4),0)</f>
        <v>0</v>
      </c>
      <c r="FL5" s="4">
        <f>DQ5</f>
        <v>0</v>
      </c>
      <c r="FM5" s="4">
        <f>FH5+FI5+FJ5+FK5+FL5</f>
        <v>56.2106</v>
      </c>
    </row>
    <row r="6" spans="1:169" s="2" customFormat="1" ht="19.5" customHeight="1">
      <c r="A6" s="2">
        <v>5</v>
      </c>
      <c r="B6" s="2" t="s">
        <v>259</v>
      </c>
      <c r="C6" s="2" t="s">
        <v>241</v>
      </c>
      <c r="D6" s="2" t="s">
        <v>240</v>
      </c>
      <c r="E6" s="2" t="s">
        <v>260</v>
      </c>
      <c r="F6" s="2" t="s">
        <v>261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205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145</v>
      </c>
      <c r="Q6" s="2" t="s">
        <v>262</v>
      </c>
      <c r="R6" s="2" t="s">
        <v>263</v>
      </c>
      <c r="S6" s="2" t="s">
        <v>264</v>
      </c>
      <c r="T6" s="2" t="s">
        <v>170</v>
      </c>
      <c r="U6" s="2" t="s">
        <v>170</v>
      </c>
      <c r="V6" s="2" t="s">
        <v>242</v>
      </c>
      <c r="W6" s="2" t="s">
        <v>265</v>
      </c>
      <c r="X6" s="2" t="s">
        <v>266</v>
      </c>
      <c r="Y6" s="2" t="s">
        <v>264</v>
      </c>
      <c r="Z6" s="2" t="s">
        <v>170</v>
      </c>
      <c r="AA6" s="2" t="s">
        <v>170</v>
      </c>
      <c r="AB6" s="2" t="s">
        <v>242</v>
      </c>
      <c r="AC6" s="2" t="s">
        <v>265</v>
      </c>
      <c r="AD6" s="2" t="s">
        <v>266</v>
      </c>
      <c r="AE6" s="2" t="s">
        <v>149</v>
      </c>
      <c r="AF6" s="2" t="s">
        <v>145</v>
      </c>
      <c r="AG6" s="2" t="s">
        <v>267</v>
      </c>
      <c r="AH6" s="2">
        <v>2006</v>
      </c>
      <c r="AI6" s="2" t="s">
        <v>268</v>
      </c>
      <c r="AJ6" s="2" t="s">
        <v>160</v>
      </c>
      <c r="AK6" s="2">
        <v>1445</v>
      </c>
      <c r="AL6" s="2">
        <v>2400</v>
      </c>
      <c r="AM6" s="2">
        <v>60.21</v>
      </c>
      <c r="BF6" s="2" t="s">
        <v>150</v>
      </c>
      <c r="BG6" s="2" t="s">
        <v>145</v>
      </c>
      <c r="BH6" s="2" t="s">
        <v>269</v>
      </c>
      <c r="BI6" s="2">
        <v>2010</v>
      </c>
      <c r="BJ6" s="2" t="s">
        <v>151</v>
      </c>
      <c r="BK6" s="2" t="s">
        <v>157</v>
      </c>
      <c r="BL6" s="2">
        <v>456</v>
      </c>
      <c r="BM6" s="2">
        <v>800</v>
      </c>
      <c r="BN6" s="2">
        <v>57</v>
      </c>
      <c r="BO6" s="2" t="s">
        <v>152</v>
      </c>
      <c r="BP6" s="2" t="s">
        <v>145</v>
      </c>
      <c r="BQ6" s="2" t="s">
        <v>270</v>
      </c>
      <c r="BR6" s="2">
        <v>2009</v>
      </c>
      <c r="BS6" s="2" t="s">
        <v>271</v>
      </c>
      <c r="BT6" s="2" t="s">
        <v>156</v>
      </c>
      <c r="BU6" s="2">
        <v>834</v>
      </c>
      <c r="BV6" s="2">
        <v>1200</v>
      </c>
      <c r="BW6" s="2">
        <v>69.5</v>
      </c>
      <c r="EB6" s="2" t="s">
        <v>205</v>
      </c>
      <c r="EC6" s="2" t="s">
        <v>158</v>
      </c>
      <c r="ED6" s="2" t="s">
        <v>154</v>
      </c>
      <c r="EE6" s="2" t="s">
        <v>272</v>
      </c>
      <c r="EF6" s="2" t="s">
        <v>273</v>
      </c>
      <c r="FB6" s="2" t="s">
        <v>14</v>
      </c>
      <c r="FC6" s="2" t="s">
        <v>274</v>
      </c>
      <c r="FD6" s="2" t="s">
        <v>199</v>
      </c>
      <c r="FE6" s="2">
        <v>7</v>
      </c>
      <c r="FF6" s="2">
        <v>3</v>
      </c>
      <c r="FG6" s="2">
        <v>28</v>
      </c>
      <c r="FH6" s="4">
        <f>_xlfn.IFERROR(ROUND((AK6/AL6*20),4),0)</f>
        <v>12.0417</v>
      </c>
      <c r="FI6" s="4">
        <f>_xlfn.IFERROR(ROUND((BL6/BM6*50),4),0)</f>
        <v>28.5</v>
      </c>
      <c r="FJ6" s="4">
        <f>_xlfn.IFERROR(ROUND((BU6/BV6*20),4),0)</f>
        <v>13.9</v>
      </c>
      <c r="FK6" s="4">
        <f>_xlfn.IFERROR(ROUND((DE6/DF6*5),4),0)</f>
        <v>0</v>
      </c>
      <c r="FL6" s="4">
        <f>DQ6</f>
        <v>0</v>
      </c>
      <c r="FM6" s="4">
        <f>FH6+FI6+FJ6+FK6+FL6</f>
        <v>54.4417</v>
      </c>
    </row>
    <row r="7" spans="1:169" s="2" customFormat="1" ht="19.5" customHeight="1">
      <c r="A7" s="2">
        <v>6</v>
      </c>
      <c r="B7" s="2" t="s">
        <v>283</v>
      </c>
      <c r="C7" s="2" t="s">
        <v>284</v>
      </c>
      <c r="D7" s="2" t="s">
        <v>285</v>
      </c>
      <c r="E7" s="2" t="s">
        <v>286</v>
      </c>
      <c r="F7" s="2" t="s">
        <v>287</v>
      </c>
      <c r="G7" s="2" t="s">
        <v>143</v>
      </c>
      <c r="H7" s="2" t="s">
        <v>144</v>
      </c>
      <c r="I7" s="2" t="s">
        <v>145</v>
      </c>
      <c r="J7" s="2" t="s">
        <v>145</v>
      </c>
      <c r="K7" s="2" t="s">
        <v>205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288</v>
      </c>
      <c r="R7" s="2" t="s">
        <v>289</v>
      </c>
      <c r="S7" s="2" t="s">
        <v>290</v>
      </c>
      <c r="T7" s="2" t="s">
        <v>291</v>
      </c>
      <c r="U7" s="2" t="s">
        <v>292</v>
      </c>
      <c r="V7" s="2" t="s">
        <v>293</v>
      </c>
      <c r="W7" s="2" t="s">
        <v>288</v>
      </c>
      <c r="X7" s="2" t="s">
        <v>294</v>
      </c>
      <c r="Y7" s="2" t="s">
        <v>290</v>
      </c>
      <c r="Z7" s="2" t="s">
        <v>291</v>
      </c>
      <c r="AA7" s="2" t="s">
        <v>292</v>
      </c>
      <c r="AB7" s="2" t="s">
        <v>293</v>
      </c>
      <c r="AC7" s="2" t="s">
        <v>288</v>
      </c>
      <c r="AD7" s="2" t="s">
        <v>294</v>
      </c>
      <c r="AE7" s="2" t="s">
        <v>149</v>
      </c>
      <c r="AF7" s="2" t="s">
        <v>145</v>
      </c>
      <c r="AG7" s="2" t="s">
        <v>295</v>
      </c>
      <c r="AH7" s="2">
        <v>2008</v>
      </c>
      <c r="AI7" s="2" t="s">
        <v>296</v>
      </c>
      <c r="AJ7" s="2" t="s">
        <v>198</v>
      </c>
      <c r="AK7" s="2">
        <v>893</v>
      </c>
      <c r="AL7" s="2">
        <v>1900</v>
      </c>
      <c r="AM7" s="2">
        <v>47</v>
      </c>
      <c r="BF7" s="2" t="s">
        <v>150</v>
      </c>
      <c r="BG7" s="2" t="s">
        <v>145</v>
      </c>
      <c r="BH7" s="2" t="s">
        <v>297</v>
      </c>
      <c r="BI7" s="2">
        <v>2013</v>
      </c>
      <c r="BJ7" s="2" t="s">
        <v>298</v>
      </c>
      <c r="BK7" s="2" t="s">
        <v>198</v>
      </c>
      <c r="BL7" s="2">
        <v>929</v>
      </c>
      <c r="BM7" s="2">
        <v>1500</v>
      </c>
      <c r="BN7" s="2">
        <v>61.93</v>
      </c>
      <c r="BO7" s="2" t="s">
        <v>152</v>
      </c>
      <c r="BP7" s="2" t="s">
        <v>145</v>
      </c>
      <c r="BQ7" s="2" t="s">
        <v>299</v>
      </c>
      <c r="BR7" s="2">
        <v>2009</v>
      </c>
      <c r="BS7" s="2" t="s">
        <v>300</v>
      </c>
      <c r="BT7" s="2" t="s">
        <v>198</v>
      </c>
      <c r="BU7" s="2">
        <v>830</v>
      </c>
      <c r="BV7" s="2">
        <v>1200</v>
      </c>
      <c r="BW7" s="2">
        <v>69.17</v>
      </c>
      <c r="EB7" s="2" t="s">
        <v>205</v>
      </c>
      <c r="EC7" s="2" t="s">
        <v>162</v>
      </c>
      <c r="ED7" s="2" t="s">
        <v>301</v>
      </c>
      <c r="EE7" s="2" t="s">
        <v>302</v>
      </c>
      <c r="EF7" s="2" t="s">
        <v>303</v>
      </c>
      <c r="FH7" s="5">
        <v>9.4</v>
      </c>
      <c r="FI7" s="5">
        <v>30.9667</v>
      </c>
      <c r="FJ7" s="5">
        <v>13.8333</v>
      </c>
      <c r="FK7" s="5">
        <v>0</v>
      </c>
      <c r="FL7" s="5">
        <v>0</v>
      </c>
      <c r="FM7" s="5">
        <v>54.2</v>
      </c>
    </row>
    <row r="8" spans="1:169" s="2" customFormat="1" ht="19.5" customHeight="1">
      <c r="A8" s="2">
        <v>7</v>
      </c>
      <c r="B8" s="2" t="s">
        <v>304</v>
      </c>
      <c r="C8" s="2" t="s">
        <v>305</v>
      </c>
      <c r="D8" s="2" t="s">
        <v>306</v>
      </c>
      <c r="E8" s="2" t="s">
        <v>307</v>
      </c>
      <c r="F8" s="2" t="s">
        <v>308</v>
      </c>
      <c r="G8" s="2" t="s">
        <v>143</v>
      </c>
      <c r="H8" s="2" t="s">
        <v>155</v>
      </c>
      <c r="I8" s="2" t="s">
        <v>145</v>
      </c>
      <c r="J8" s="2" t="s">
        <v>145</v>
      </c>
      <c r="K8" s="2" t="s">
        <v>205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309</v>
      </c>
      <c r="R8" s="2" t="s">
        <v>310</v>
      </c>
      <c r="S8" s="2" t="s">
        <v>311</v>
      </c>
      <c r="T8" s="2" t="s">
        <v>154</v>
      </c>
      <c r="U8" s="2" t="s">
        <v>154</v>
      </c>
      <c r="V8" s="2" t="s">
        <v>312</v>
      </c>
      <c r="W8" s="2" t="s">
        <v>309</v>
      </c>
      <c r="X8" s="2" t="s">
        <v>313</v>
      </c>
      <c r="Y8" s="2" t="s">
        <v>311</v>
      </c>
      <c r="Z8" s="2" t="s">
        <v>154</v>
      </c>
      <c r="AA8" s="2" t="s">
        <v>154</v>
      </c>
      <c r="AB8" s="2" t="s">
        <v>312</v>
      </c>
      <c r="AC8" s="2" t="s">
        <v>309</v>
      </c>
      <c r="AD8" s="2" t="s">
        <v>313</v>
      </c>
      <c r="AE8" s="2" t="s">
        <v>149</v>
      </c>
      <c r="AF8" s="2" t="s">
        <v>145</v>
      </c>
      <c r="AG8" s="2" t="s">
        <v>314</v>
      </c>
      <c r="AH8" s="2">
        <v>2009</v>
      </c>
      <c r="AI8" s="2" t="s">
        <v>315</v>
      </c>
      <c r="AJ8" s="2" t="s">
        <v>316</v>
      </c>
      <c r="AK8" s="2">
        <v>1353</v>
      </c>
      <c r="AL8" s="2">
        <v>2400</v>
      </c>
      <c r="AM8" s="2">
        <v>56.38</v>
      </c>
      <c r="BF8" s="2" t="s">
        <v>150</v>
      </c>
      <c r="BG8" s="2" t="s">
        <v>145</v>
      </c>
      <c r="BH8" s="2" t="s">
        <v>317</v>
      </c>
      <c r="BI8" s="2">
        <v>2012</v>
      </c>
      <c r="BJ8" s="2" t="s">
        <v>318</v>
      </c>
      <c r="BK8" s="2" t="s">
        <v>316</v>
      </c>
      <c r="BL8" s="2">
        <v>500</v>
      </c>
      <c r="BM8" s="2">
        <v>1000</v>
      </c>
      <c r="BN8" s="2">
        <v>50</v>
      </c>
      <c r="BO8" s="2" t="s">
        <v>152</v>
      </c>
      <c r="BP8" s="2" t="s">
        <v>145</v>
      </c>
      <c r="BQ8" s="2" t="s">
        <v>319</v>
      </c>
      <c r="BR8" s="2">
        <v>2010</v>
      </c>
      <c r="BS8" s="2" t="s">
        <v>320</v>
      </c>
      <c r="BT8" s="2" t="s">
        <v>316</v>
      </c>
      <c r="BU8" s="2">
        <v>692</v>
      </c>
      <c r="BV8" s="2">
        <v>1100</v>
      </c>
      <c r="BW8" s="2">
        <v>62.91</v>
      </c>
      <c r="EB8" s="2" t="s">
        <v>205</v>
      </c>
      <c r="EC8" s="2" t="s">
        <v>321</v>
      </c>
      <c r="ED8" s="2" t="s">
        <v>321</v>
      </c>
      <c r="EE8" s="2" t="s">
        <v>322</v>
      </c>
      <c r="EF8" s="2" t="s">
        <v>323</v>
      </c>
      <c r="FH8" s="5">
        <v>11.275</v>
      </c>
      <c r="FI8" s="5">
        <v>25</v>
      </c>
      <c r="FJ8" s="5">
        <v>12.5818</v>
      </c>
      <c r="FK8" s="5">
        <v>0</v>
      </c>
      <c r="FL8" s="5">
        <v>0</v>
      </c>
      <c r="FM8" s="5">
        <v>48.8568</v>
      </c>
    </row>
    <row r="9" spans="1:169" s="2" customFormat="1" ht="19.5" customHeight="1">
      <c r="A9" s="2">
        <v>8</v>
      </c>
      <c r="B9" s="2" t="s">
        <v>324</v>
      </c>
      <c r="C9" s="2" t="s">
        <v>325</v>
      </c>
      <c r="D9" s="2" t="s">
        <v>326</v>
      </c>
      <c r="E9" s="2" t="s">
        <v>327</v>
      </c>
      <c r="F9" s="2" t="s">
        <v>328</v>
      </c>
      <c r="G9" s="2" t="s">
        <v>143</v>
      </c>
      <c r="H9" s="2" t="s">
        <v>144</v>
      </c>
      <c r="I9" s="2" t="s">
        <v>145</v>
      </c>
      <c r="J9" s="2" t="s">
        <v>145</v>
      </c>
      <c r="K9" s="2" t="s">
        <v>205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329</v>
      </c>
      <c r="R9" s="2" t="s">
        <v>330</v>
      </c>
      <c r="S9" s="2" t="s">
        <v>331</v>
      </c>
      <c r="T9" s="2" t="s">
        <v>154</v>
      </c>
      <c r="U9" s="2" t="s">
        <v>154</v>
      </c>
      <c r="V9" s="2" t="s">
        <v>332</v>
      </c>
      <c r="W9" s="2" t="s">
        <v>333</v>
      </c>
      <c r="X9" s="2" t="s">
        <v>334</v>
      </c>
      <c r="Y9" s="2" t="s">
        <v>331</v>
      </c>
      <c r="Z9" s="2" t="s">
        <v>154</v>
      </c>
      <c r="AA9" s="2" t="s">
        <v>154</v>
      </c>
      <c r="AB9" s="2" t="s">
        <v>332</v>
      </c>
      <c r="AC9" s="2" t="s">
        <v>333</v>
      </c>
      <c r="AD9" s="2" t="s">
        <v>334</v>
      </c>
      <c r="AE9" s="2" t="s">
        <v>149</v>
      </c>
      <c r="AF9" s="2" t="s">
        <v>145</v>
      </c>
      <c r="AG9" s="2" t="s">
        <v>335</v>
      </c>
      <c r="AH9" s="2">
        <v>2001</v>
      </c>
      <c r="AI9" s="2" t="s">
        <v>211</v>
      </c>
      <c r="AJ9" s="2" t="s">
        <v>336</v>
      </c>
      <c r="AK9" s="2">
        <v>1220</v>
      </c>
      <c r="AL9" s="2">
        <v>2400</v>
      </c>
      <c r="AM9" s="2">
        <v>50.83</v>
      </c>
      <c r="BF9" s="2" t="s">
        <v>150</v>
      </c>
      <c r="BG9" s="2" t="s">
        <v>145</v>
      </c>
      <c r="BH9" s="2" t="s">
        <v>337</v>
      </c>
      <c r="BI9" s="2">
        <v>2006</v>
      </c>
      <c r="BJ9" s="2" t="s">
        <v>338</v>
      </c>
      <c r="BK9" s="2" t="s">
        <v>336</v>
      </c>
      <c r="BL9" s="2">
        <v>423</v>
      </c>
      <c r="BM9" s="2">
        <v>800</v>
      </c>
      <c r="BN9" s="2">
        <v>52.88</v>
      </c>
      <c r="BO9" s="2" t="s">
        <v>152</v>
      </c>
      <c r="BP9" s="2" t="s">
        <v>145</v>
      </c>
      <c r="BQ9" s="2" t="s">
        <v>339</v>
      </c>
      <c r="BR9" s="2">
        <v>2010</v>
      </c>
      <c r="BS9" s="2" t="s">
        <v>151</v>
      </c>
      <c r="BT9" s="2" t="s">
        <v>336</v>
      </c>
      <c r="BU9" s="2">
        <v>664</v>
      </c>
      <c r="BV9" s="2">
        <v>1100</v>
      </c>
      <c r="BW9" s="2">
        <v>60.36</v>
      </c>
      <c r="EB9" s="2" t="s">
        <v>205</v>
      </c>
      <c r="EC9" s="2" t="s">
        <v>158</v>
      </c>
      <c r="ED9" s="2" t="s">
        <v>158</v>
      </c>
      <c r="EE9" s="2" t="s">
        <v>340</v>
      </c>
      <c r="EF9" s="2" t="s">
        <v>341</v>
      </c>
      <c r="FH9" s="5">
        <v>10.1667</v>
      </c>
      <c r="FI9" s="5">
        <v>26.4375</v>
      </c>
      <c r="FJ9" s="5">
        <v>12.0727</v>
      </c>
      <c r="FK9" s="5">
        <v>0</v>
      </c>
      <c r="FL9" s="5">
        <v>0</v>
      </c>
      <c r="FM9" s="5">
        <v>48.676899999999996</v>
      </c>
    </row>
    <row r="10" spans="1:169" s="2" customFormat="1" ht="19.5" customHeight="1">
      <c r="A10" s="2">
        <v>9</v>
      </c>
      <c r="B10" s="2" t="s">
        <v>342</v>
      </c>
      <c r="C10" s="2" t="s">
        <v>343</v>
      </c>
      <c r="D10" s="2" t="s">
        <v>344</v>
      </c>
      <c r="E10" s="2" t="s">
        <v>345</v>
      </c>
      <c r="F10" s="2" t="s">
        <v>346</v>
      </c>
      <c r="G10" s="2" t="s">
        <v>143</v>
      </c>
      <c r="H10" s="2" t="s">
        <v>144</v>
      </c>
      <c r="I10" s="2" t="s">
        <v>145</v>
      </c>
      <c r="J10" s="2" t="s">
        <v>145</v>
      </c>
      <c r="K10" s="2" t="s">
        <v>205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347</v>
      </c>
      <c r="R10" s="2" t="s">
        <v>348</v>
      </c>
      <c r="S10" s="2" t="s">
        <v>349</v>
      </c>
      <c r="T10" s="2" t="s">
        <v>154</v>
      </c>
      <c r="U10" s="2" t="s">
        <v>154</v>
      </c>
      <c r="V10" s="2" t="s">
        <v>350</v>
      </c>
      <c r="W10" s="2" t="s">
        <v>351</v>
      </c>
      <c r="X10" s="2" t="s">
        <v>352</v>
      </c>
      <c r="Y10" s="2" t="s">
        <v>349</v>
      </c>
      <c r="Z10" s="2" t="s">
        <v>154</v>
      </c>
      <c r="AA10" s="2" t="s">
        <v>154</v>
      </c>
      <c r="AB10" s="2" t="s">
        <v>350</v>
      </c>
      <c r="AC10" s="2" t="s">
        <v>351</v>
      </c>
      <c r="AD10" s="2" t="s">
        <v>352</v>
      </c>
      <c r="AE10" s="2" t="s">
        <v>149</v>
      </c>
      <c r="AF10" s="2" t="s">
        <v>145</v>
      </c>
      <c r="AG10" s="2" t="s">
        <v>353</v>
      </c>
      <c r="AH10" s="2">
        <v>2010</v>
      </c>
      <c r="AI10" s="2" t="s">
        <v>354</v>
      </c>
      <c r="AJ10" s="2" t="s">
        <v>336</v>
      </c>
      <c r="AK10" s="2">
        <v>1365</v>
      </c>
      <c r="AL10" s="2">
        <v>2400</v>
      </c>
      <c r="AM10" s="2">
        <v>56.88</v>
      </c>
      <c r="BF10" s="2" t="s">
        <v>150</v>
      </c>
      <c r="BG10" s="2" t="s">
        <v>145</v>
      </c>
      <c r="BH10" s="2" t="s">
        <v>355</v>
      </c>
      <c r="BI10" s="2">
        <v>2012</v>
      </c>
      <c r="BJ10" s="2" t="s">
        <v>151</v>
      </c>
      <c r="BK10" s="2" t="s">
        <v>336</v>
      </c>
      <c r="BL10" s="2">
        <v>465</v>
      </c>
      <c r="BM10" s="2">
        <v>1000</v>
      </c>
      <c r="BN10" s="2">
        <v>46.5</v>
      </c>
      <c r="BO10" s="2" t="s">
        <v>152</v>
      </c>
      <c r="BP10" s="2" t="s">
        <v>145</v>
      </c>
      <c r="BQ10" s="2" t="s">
        <v>356</v>
      </c>
      <c r="BR10" s="2">
        <v>2013</v>
      </c>
      <c r="BS10" s="2" t="s">
        <v>357</v>
      </c>
      <c r="BT10" s="2" t="s">
        <v>336</v>
      </c>
      <c r="BU10" s="2">
        <v>612</v>
      </c>
      <c r="BV10" s="2">
        <v>1000</v>
      </c>
      <c r="BW10" s="2">
        <v>61.2</v>
      </c>
      <c r="EB10" s="2" t="s">
        <v>205</v>
      </c>
      <c r="EC10" s="2" t="s">
        <v>321</v>
      </c>
      <c r="ED10" s="2" t="s">
        <v>358</v>
      </c>
      <c r="EE10" s="2" t="s">
        <v>359</v>
      </c>
      <c r="EF10" s="2" t="s">
        <v>360</v>
      </c>
      <c r="FH10" s="5">
        <v>11.375</v>
      </c>
      <c r="FI10" s="5">
        <v>23.25</v>
      </c>
      <c r="FJ10" s="5">
        <v>12.24</v>
      </c>
      <c r="FK10" s="5">
        <v>0</v>
      </c>
      <c r="FL10" s="5">
        <v>0</v>
      </c>
      <c r="FM10" s="5">
        <v>46.865</v>
      </c>
    </row>
    <row r="11" spans="1:169" s="2" customFormat="1" ht="19.5" customHeight="1">
      <c r="A11" s="2">
        <v>10</v>
      </c>
      <c r="B11" s="2" t="s">
        <v>361</v>
      </c>
      <c r="C11" s="2" t="s">
        <v>362</v>
      </c>
      <c r="D11" s="2" t="s">
        <v>363</v>
      </c>
      <c r="E11" s="2" t="s">
        <v>219</v>
      </c>
      <c r="F11" s="2" t="s">
        <v>364</v>
      </c>
      <c r="G11" s="2" t="s">
        <v>143</v>
      </c>
      <c r="H11" s="2" t="s">
        <v>144</v>
      </c>
      <c r="I11" s="2" t="s">
        <v>145</v>
      </c>
      <c r="J11" s="2" t="s">
        <v>145</v>
      </c>
      <c r="K11" s="2" t="s">
        <v>205</v>
      </c>
      <c r="L11" s="2" t="s">
        <v>147</v>
      </c>
      <c r="M11" s="2" t="s">
        <v>147</v>
      </c>
      <c r="N11" s="2" t="s">
        <v>147</v>
      </c>
      <c r="O11" s="2" t="s">
        <v>148</v>
      </c>
      <c r="P11" s="2" t="s">
        <v>148</v>
      </c>
      <c r="Q11" s="2" t="s">
        <v>365</v>
      </c>
      <c r="R11" s="2" t="s">
        <v>366</v>
      </c>
      <c r="S11" s="2" t="s">
        <v>367</v>
      </c>
      <c r="T11" s="2" t="s">
        <v>368</v>
      </c>
      <c r="U11" s="2" t="s">
        <v>162</v>
      </c>
      <c r="V11" s="2" t="s">
        <v>369</v>
      </c>
      <c r="W11" s="2" t="s">
        <v>365</v>
      </c>
      <c r="X11" s="2" t="s">
        <v>370</v>
      </c>
      <c r="Y11" s="2" t="s">
        <v>367</v>
      </c>
      <c r="Z11" s="2" t="s">
        <v>368</v>
      </c>
      <c r="AA11" s="2" t="s">
        <v>162</v>
      </c>
      <c r="AB11" s="2" t="s">
        <v>369</v>
      </c>
      <c r="AC11" s="2" t="s">
        <v>365</v>
      </c>
      <c r="AD11" s="2" t="s">
        <v>370</v>
      </c>
      <c r="AE11" s="2" t="s">
        <v>149</v>
      </c>
      <c r="AF11" s="2" t="s">
        <v>145</v>
      </c>
      <c r="AG11" s="2" t="s">
        <v>371</v>
      </c>
      <c r="AH11" s="2">
        <v>1998</v>
      </c>
      <c r="AI11" s="2" t="s">
        <v>372</v>
      </c>
      <c r="AJ11" s="2" t="s">
        <v>373</v>
      </c>
      <c r="AK11" s="2">
        <v>658</v>
      </c>
      <c r="AL11" s="2">
        <v>1300</v>
      </c>
      <c r="AM11" s="2">
        <v>50.62</v>
      </c>
      <c r="BF11" s="2" t="s">
        <v>150</v>
      </c>
      <c r="BG11" s="2" t="s">
        <v>145</v>
      </c>
      <c r="BH11" s="2" t="s">
        <v>374</v>
      </c>
      <c r="BI11" s="2">
        <v>2000</v>
      </c>
      <c r="BJ11" s="2" t="s">
        <v>151</v>
      </c>
      <c r="BK11" s="2" t="s">
        <v>373</v>
      </c>
      <c r="BL11" s="2">
        <v>405</v>
      </c>
      <c r="BM11" s="2">
        <v>900</v>
      </c>
      <c r="BN11" s="2">
        <v>45</v>
      </c>
      <c r="BO11" s="2" t="s">
        <v>152</v>
      </c>
      <c r="BP11" s="2" t="s">
        <v>145</v>
      </c>
      <c r="BQ11" s="2" t="s">
        <v>375</v>
      </c>
      <c r="BR11" s="2">
        <v>2012</v>
      </c>
      <c r="BS11" s="2" t="s">
        <v>376</v>
      </c>
      <c r="BT11" s="2" t="s">
        <v>377</v>
      </c>
      <c r="BU11" s="2">
        <v>4.14</v>
      </c>
      <c r="BV11" s="2">
        <v>5.88</v>
      </c>
      <c r="BW11" s="2">
        <v>70.41</v>
      </c>
      <c r="EB11" s="2" t="s">
        <v>205</v>
      </c>
      <c r="EC11" s="2" t="s">
        <v>174</v>
      </c>
      <c r="ED11" s="2" t="s">
        <v>378</v>
      </c>
      <c r="EE11" s="2" t="s">
        <v>379</v>
      </c>
      <c r="EF11" s="2" t="s">
        <v>380</v>
      </c>
      <c r="FH11" s="5">
        <v>10.1231</v>
      </c>
      <c r="FI11" s="5">
        <v>22.5</v>
      </c>
      <c r="FJ11" s="5">
        <v>14.0816</v>
      </c>
      <c r="FK11" s="5">
        <v>0</v>
      </c>
      <c r="FL11" s="5">
        <v>0</v>
      </c>
      <c r="FM11" s="5">
        <v>46.7047</v>
      </c>
    </row>
    <row r="12" spans="1:169" s="2" customFormat="1" ht="19.5" customHeight="1">
      <c r="A12" s="2">
        <v>11</v>
      </c>
      <c r="B12" s="2" t="s">
        <v>381</v>
      </c>
      <c r="C12" s="2" t="s">
        <v>382</v>
      </c>
      <c r="D12" s="2" t="s">
        <v>383</v>
      </c>
      <c r="E12" s="2" t="s">
        <v>275</v>
      </c>
      <c r="F12" s="2" t="s">
        <v>384</v>
      </c>
      <c r="G12" s="2" t="s">
        <v>143</v>
      </c>
      <c r="H12" s="2" t="s">
        <v>155</v>
      </c>
      <c r="I12" s="2" t="s">
        <v>145</v>
      </c>
      <c r="J12" s="2" t="s">
        <v>145</v>
      </c>
      <c r="K12" s="2" t="s">
        <v>205</v>
      </c>
      <c r="L12" s="2" t="s">
        <v>147</v>
      </c>
      <c r="M12" s="2" t="s">
        <v>147</v>
      </c>
      <c r="N12" s="2" t="s">
        <v>147</v>
      </c>
      <c r="O12" s="2" t="s">
        <v>148</v>
      </c>
      <c r="P12" s="2" t="s">
        <v>148</v>
      </c>
      <c r="Q12" s="2" t="s">
        <v>385</v>
      </c>
      <c r="R12" s="2" t="s">
        <v>386</v>
      </c>
      <c r="S12" s="2" t="s">
        <v>387</v>
      </c>
      <c r="T12" s="2" t="s">
        <v>154</v>
      </c>
      <c r="U12" s="2" t="s">
        <v>154</v>
      </c>
      <c r="V12" s="2" t="s">
        <v>388</v>
      </c>
      <c r="W12" s="2" t="s">
        <v>385</v>
      </c>
      <c r="X12" s="2" t="s">
        <v>386</v>
      </c>
      <c r="Y12" s="2" t="s">
        <v>387</v>
      </c>
      <c r="Z12" s="2" t="s">
        <v>154</v>
      </c>
      <c r="AA12" s="2" t="s">
        <v>154</v>
      </c>
      <c r="AB12" s="2" t="s">
        <v>388</v>
      </c>
      <c r="AC12" s="2" t="s">
        <v>385</v>
      </c>
      <c r="AD12" s="2" t="s">
        <v>386</v>
      </c>
      <c r="AE12" s="2" t="s">
        <v>149</v>
      </c>
      <c r="AF12" s="2" t="s">
        <v>145</v>
      </c>
      <c r="AG12" s="2" t="s">
        <v>389</v>
      </c>
      <c r="AH12" s="2">
        <v>2011</v>
      </c>
      <c r="AI12" s="2" t="s">
        <v>211</v>
      </c>
      <c r="AJ12" s="2" t="s">
        <v>175</v>
      </c>
      <c r="AK12" s="2">
        <v>1326</v>
      </c>
      <c r="AL12" s="2">
        <v>2400</v>
      </c>
      <c r="AM12" s="2">
        <v>55.25</v>
      </c>
      <c r="BF12" s="2" t="s">
        <v>150</v>
      </c>
      <c r="BG12" s="2" t="s">
        <v>145</v>
      </c>
      <c r="BH12" s="2" t="s">
        <v>390</v>
      </c>
      <c r="BI12" s="2">
        <v>2013</v>
      </c>
      <c r="BJ12" s="2" t="s">
        <v>151</v>
      </c>
      <c r="BK12" s="2" t="s">
        <v>175</v>
      </c>
      <c r="BL12" s="2">
        <v>1150</v>
      </c>
      <c r="BM12" s="2">
        <v>2000</v>
      </c>
      <c r="BN12" s="2">
        <v>57.5</v>
      </c>
      <c r="EB12" s="2" t="s">
        <v>205</v>
      </c>
      <c r="EC12" s="2" t="s">
        <v>391</v>
      </c>
      <c r="ED12" s="2" t="s">
        <v>321</v>
      </c>
      <c r="EE12" s="2" t="s">
        <v>392</v>
      </c>
      <c r="EF12" s="2" t="s">
        <v>393</v>
      </c>
      <c r="FH12" s="5">
        <v>11.05</v>
      </c>
      <c r="FI12" s="5">
        <v>28.75</v>
      </c>
      <c r="FJ12" s="5">
        <v>0</v>
      </c>
      <c r="FK12" s="5">
        <v>0</v>
      </c>
      <c r="FL12" s="5">
        <v>0</v>
      </c>
      <c r="FM12" s="5">
        <v>39.8</v>
      </c>
    </row>
    <row r="13" spans="1:169" s="2" customFormat="1" ht="19.5" customHeight="1">
      <c r="A13" s="2">
        <v>12</v>
      </c>
      <c r="B13" s="2" t="s">
        <v>394</v>
      </c>
      <c r="C13" s="2" t="s">
        <v>395</v>
      </c>
      <c r="D13" s="2" t="s">
        <v>396</v>
      </c>
      <c r="E13" s="2" t="s">
        <v>397</v>
      </c>
      <c r="F13" s="2" t="s">
        <v>398</v>
      </c>
      <c r="G13" s="2" t="s">
        <v>143</v>
      </c>
      <c r="H13" s="2" t="s">
        <v>155</v>
      </c>
      <c r="I13" s="2" t="s">
        <v>145</v>
      </c>
      <c r="J13" s="2" t="s">
        <v>145</v>
      </c>
      <c r="K13" s="2" t="s">
        <v>146</v>
      </c>
      <c r="L13" s="2" t="s">
        <v>147</v>
      </c>
      <c r="M13" s="2" t="s">
        <v>147</v>
      </c>
      <c r="N13" s="2" t="s">
        <v>147</v>
      </c>
      <c r="O13" s="2" t="s">
        <v>148</v>
      </c>
      <c r="P13" s="2" t="s">
        <v>148</v>
      </c>
      <c r="Q13" s="2" t="s">
        <v>399</v>
      </c>
      <c r="R13" s="2" t="s">
        <v>400</v>
      </c>
      <c r="S13" s="2" t="s">
        <v>401</v>
      </c>
      <c r="T13" s="2" t="s">
        <v>217</v>
      </c>
      <c r="U13" s="2" t="s">
        <v>217</v>
      </c>
      <c r="V13" s="2" t="s">
        <v>402</v>
      </c>
      <c r="W13" s="2" t="s">
        <v>399</v>
      </c>
      <c r="X13" s="2" t="s">
        <v>400</v>
      </c>
      <c r="Y13" s="2" t="s">
        <v>401</v>
      </c>
      <c r="Z13" s="2" t="s">
        <v>217</v>
      </c>
      <c r="AA13" s="2" t="s">
        <v>217</v>
      </c>
      <c r="AB13" s="2" t="s">
        <v>402</v>
      </c>
      <c r="AC13" s="2" t="s">
        <v>399</v>
      </c>
      <c r="AD13" s="2" t="s">
        <v>400</v>
      </c>
      <c r="AE13" s="2" t="s">
        <v>149</v>
      </c>
      <c r="AF13" s="2" t="s">
        <v>145</v>
      </c>
      <c r="AG13" s="2" t="s">
        <v>403</v>
      </c>
      <c r="AH13" s="2">
        <v>2007</v>
      </c>
      <c r="AI13" s="2" t="s">
        <v>404</v>
      </c>
      <c r="AJ13" s="2" t="s">
        <v>163</v>
      </c>
      <c r="AK13" s="2">
        <v>1721</v>
      </c>
      <c r="AL13" s="2">
        <v>2400</v>
      </c>
      <c r="AM13" s="2">
        <v>71.71</v>
      </c>
      <c r="BF13" s="2" t="s">
        <v>150</v>
      </c>
      <c r="BG13" s="2" t="s">
        <v>145</v>
      </c>
      <c r="BH13" s="2" t="s">
        <v>405</v>
      </c>
      <c r="BI13" s="2">
        <v>2010</v>
      </c>
      <c r="BJ13" s="2" t="s">
        <v>190</v>
      </c>
      <c r="BK13" s="2" t="s">
        <v>163</v>
      </c>
      <c r="BL13" s="2">
        <v>552</v>
      </c>
      <c r="BM13" s="2">
        <v>800</v>
      </c>
      <c r="BN13" s="2">
        <v>69</v>
      </c>
      <c r="BO13" s="2" t="s">
        <v>152</v>
      </c>
      <c r="BP13" s="2" t="s">
        <v>145</v>
      </c>
      <c r="BQ13" s="2" t="s">
        <v>406</v>
      </c>
      <c r="BR13" s="2">
        <v>2008</v>
      </c>
      <c r="BS13" s="2" t="s">
        <v>407</v>
      </c>
      <c r="BT13" s="2" t="s">
        <v>163</v>
      </c>
      <c r="BU13" s="2">
        <v>760</v>
      </c>
      <c r="BV13" s="2">
        <v>1100</v>
      </c>
      <c r="BW13" s="2">
        <v>69.09</v>
      </c>
      <c r="CY13" s="2" t="s">
        <v>153</v>
      </c>
      <c r="CZ13" s="2" t="s">
        <v>145</v>
      </c>
      <c r="DA13" s="2" t="s">
        <v>408</v>
      </c>
      <c r="DB13" s="2">
        <v>2011</v>
      </c>
      <c r="DC13" s="2" t="s">
        <v>190</v>
      </c>
      <c r="DD13" s="2" t="s">
        <v>409</v>
      </c>
      <c r="DE13" s="2">
        <v>336</v>
      </c>
      <c r="DF13" s="2">
        <v>500</v>
      </c>
      <c r="DG13" s="2">
        <v>67.2</v>
      </c>
      <c r="FH13" s="5">
        <f aca="true" t="shared" si="0" ref="FH13:FH18">_xlfn.IFERROR(ROUND((AK13/AL13*20),4),0)</f>
        <v>14.3417</v>
      </c>
      <c r="FI13" s="5">
        <f aca="true" t="shared" si="1" ref="FI13:FI18">_xlfn.IFERROR(ROUND((BL13/BM13*50),4),0)</f>
        <v>34.5</v>
      </c>
      <c r="FJ13" s="5">
        <f aca="true" t="shared" si="2" ref="FJ13:FJ18">_xlfn.IFERROR(ROUND((BU13/BV13*20),4),0)</f>
        <v>13.8182</v>
      </c>
      <c r="FK13" s="5">
        <f aca="true" t="shared" si="3" ref="FK13:FK18">_xlfn.IFERROR(ROUND((DE13/DF13*5),4),0)</f>
        <v>3.36</v>
      </c>
      <c r="FL13" s="5">
        <f aca="true" t="shared" si="4" ref="FL13:FL18">DQ13</f>
        <v>0</v>
      </c>
      <c r="FM13" s="5">
        <f aca="true" t="shared" si="5" ref="FM13:FM18">FH13+FI13+FJ13+FK13+FL13</f>
        <v>66.0199</v>
      </c>
    </row>
    <row r="14" spans="1:169" s="2" customFormat="1" ht="15">
      <c r="A14" s="2">
        <v>13</v>
      </c>
      <c r="B14" s="2" t="s">
        <v>410</v>
      </c>
      <c r="C14" s="2" t="s">
        <v>411</v>
      </c>
      <c r="D14" s="2" t="s">
        <v>412</v>
      </c>
      <c r="E14" s="2" t="s">
        <v>413</v>
      </c>
      <c r="F14" s="2" t="s">
        <v>414</v>
      </c>
      <c r="G14" s="2" t="s">
        <v>143</v>
      </c>
      <c r="H14" s="2" t="s">
        <v>144</v>
      </c>
      <c r="I14" s="2" t="s">
        <v>145</v>
      </c>
      <c r="J14" s="2" t="s">
        <v>145</v>
      </c>
      <c r="K14" s="2" t="s">
        <v>146</v>
      </c>
      <c r="L14" s="2" t="s">
        <v>147</v>
      </c>
      <c r="M14" s="2" t="s">
        <v>147</v>
      </c>
      <c r="N14" s="2" t="s">
        <v>147</v>
      </c>
      <c r="O14" s="2" t="s">
        <v>148</v>
      </c>
      <c r="P14" s="2" t="s">
        <v>148</v>
      </c>
      <c r="Q14" s="2" t="s">
        <v>415</v>
      </c>
      <c r="R14" s="2" t="s">
        <v>416</v>
      </c>
      <c r="S14" s="2" t="s">
        <v>417</v>
      </c>
      <c r="T14" s="2" t="s">
        <v>418</v>
      </c>
      <c r="U14" s="2" t="s">
        <v>167</v>
      </c>
      <c r="V14" s="2" t="s">
        <v>419</v>
      </c>
      <c r="W14" s="2" t="s">
        <v>415</v>
      </c>
      <c r="X14" s="2" t="s">
        <v>420</v>
      </c>
      <c r="Y14" s="2" t="s">
        <v>421</v>
      </c>
      <c r="Z14" s="2" t="s">
        <v>418</v>
      </c>
      <c r="AA14" s="2" t="s">
        <v>167</v>
      </c>
      <c r="AB14" s="2" t="s">
        <v>419</v>
      </c>
      <c r="AC14" s="2" t="s">
        <v>415</v>
      </c>
      <c r="AD14" s="2" t="s">
        <v>420</v>
      </c>
      <c r="AE14" s="2" t="s">
        <v>149</v>
      </c>
      <c r="AF14" s="2" t="s">
        <v>145</v>
      </c>
      <c r="AG14" s="2" t="s">
        <v>422</v>
      </c>
      <c r="AH14" s="2">
        <v>2005</v>
      </c>
      <c r="AI14" s="2" t="s">
        <v>423</v>
      </c>
      <c r="AJ14" s="2" t="s">
        <v>166</v>
      </c>
      <c r="AK14" s="2">
        <v>1090</v>
      </c>
      <c r="AL14" s="2">
        <v>1600</v>
      </c>
      <c r="AM14" s="2">
        <v>68.12</v>
      </c>
      <c r="BF14" s="2" t="s">
        <v>150</v>
      </c>
      <c r="BG14" s="2" t="s">
        <v>145</v>
      </c>
      <c r="BH14" s="2" t="s">
        <v>424</v>
      </c>
      <c r="BI14" s="2">
        <v>2007</v>
      </c>
      <c r="BJ14" s="2" t="s">
        <v>425</v>
      </c>
      <c r="BK14" s="2" t="s">
        <v>166</v>
      </c>
      <c r="BL14" s="2">
        <v>1724</v>
      </c>
      <c r="BM14" s="2">
        <v>2400</v>
      </c>
      <c r="BN14" s="2">
        <v>71.83</v>
      </c>
      <c r="BO14" s="2" t="s">
        <v>152</v>
      </c>
      <c r="BP14" s="2" t="s">
        <v>145</v>
      </c>
      <c r="BQ14" s="2" t="s">
        <v>426</v>
      </c>
      <c r="BR14" s="2">
        <v>2008</v>
      </c>
      <c r="BS14" s="2" t="s">
        <v>427</v>
      </c>
      <c r="BT14" s="2" t="s">
        <v>166</v>
      </c>
      <c r="BU14" s="2">
        <v>918</v>
      </c>
      <c r="BV14" s="2">
        <v>1200</v>
      </c>
      <c r="BW14" s="2">
        <v>76.5</v>
      </c>
      <c r="FH14" s="5">
        <f t="shared" si="0"/>
        <v>13.625</v>
      </c>
      <c r="FI14" s="5">
        <f t="shared" si="1"/>
        <v>35.9167</v>
      </c>
      <c r="FJ14" s="5">
        <f t="shared" si="2"/>
        <v>15.3</v>
      </c>
      <c r="FK14" s="5">
        <f t="shared" si="3"/>
        <v>0</v>
      </c>
      <c r="FL14" s="5">
        <f t="shared" si="4"/>
        <v>0</v>
      </c>
      <c r="FM14" s="5">
        <f t="shared" si="5"/>
        <v>64.8417</v>
      </c>
    </row>
    <row r="15" spans="1:169" s="2" customFormat="1" ht="15">
      <c r="A15" s="2">
        <v>14</v>
      </c>
      <c r="B15" s="2" t="s">
        <v>428</v>
      </c>
      <c r="C15" s="2" t="s">
        <v>429</v>
      </c>
      <c r="D15" s="2" t="s">
        <v>430</v>
      </c>
      <c r="E15" s="2" t="s">
        <v>431</v>
      </c>
      <c r="F15" s="2" t="s">
        <v>432</v>
      </c>
      <c r="G15" s="2" t="s">
        <v>143</v>
      </c>
      <c r="H15" s="2" t="s">
        <v>144</v>
      </c>
      <c r="I15" s="2" t="s">
        <v>145</v>
      </c>
      <c r="J15" s="2" t="s">
        <v>145</v>
      </c>
      <c r="K15" s="2" t="s">
        <v>433</v>
      </c>
      <c r="L15" s="2" t="s">
        <v>147</v>
      </c>
      <c r="M15" s="2" t="s">
        <v>147</v>
      </c>
      <c r="N15" s="2" t="s">
        <v>147</v>
      </c>
      <c r="O15" s="2" t="s">
        <v>148</v>
      </c>
      <c r="P15" s="2" t="s">
        <v>148</v>
      </c>
      <c r="Q15" s="2" t="s">
        <v>434</v>
      </c>
      <c r="R15" s="2" t="s">
        <v>435</v>
      </c>
      <c r="S15" s="2" t="s">
        <v>436</v>
      </c>
      <c r="T15" s="2" t="s">
        <v>167</v>
      </c>
      <c r="U15" s="2" t="s">
        <v>167</v>
      </c>
      <c r="V15" s="2" t="s">
        <v>437</v>
      </c>
      <c r="W15" s="2" t="s">
        <v>434</v>
      </c>
      <c r="X15" s="2" t="s">
        <v>438</v>
      </c>
      <c r="Y15" s="2" t="s">
        <v>439</v>
      </c>
      <c r="Z15" s="2" t="s">
        <v>170</v>
      </c>
      <c r="AA15" s="2" t="s">
        <v>170</v>
      </c>
      <c r="AB15" s="2" t="s">
        <v>440</v>
      </c>
      <c r="AC15" s="2" t="s">
        <v>434</v>
      </c>
      <c r="AD15" s="2" t="s">
        <v>441</v>
      </c>
      <c r="AE15" s="2" t="s">
        <v>149</v>
      </c>
      <c r="AF15" s="2" t="s">
        <v>145</v>
      </c>
      <c r="AG15" s="2" t="s">
        <v>442</v>
      </c>
      <c r="AH15" s="2">
        <v>2008</v>
      </c>
      <c r="AI15" s="2" t="s">
        <v>443</v>
      </c>
      <c r="AJ15" s="2" t="s">
        <v>198</v>
      </c>
      <c r="AK15" s="2">
        <v>1575</v>
      </c>
      <c r="AL15" s="2">
        <v>2400</v>
      </c>
      <c r="AM15" s="2">
        <v>65.62</v>
      </c>
      <c r="BF15" s="2" t="s">
        <v>150</v>
      </c>
      <c r="BG15" s="2" t="s">
        <v>145</v>
      </c>
      <c r="BH15" s="2" t="s">
        <v>444</v>
      </c>
      <c r="BI15" s="2">
        <v>2011</v>
      </c>
      <c r="BJ15" s="2" t="s">
        <v>151</v>
      </c>
      <c r="BK15" s="2" t="s">
        <v>198</v>
      </c>
      <c r="BL15" s="2">
        <v>1073</v>
      </c>
      <c r="BM15" s="2">
        <v>1600</v>
      </c>
      <c r="BN15" s="2">
        <v>67.06</v>
      </c>
      <c r="BO15" s="2" t="s">
        <v>152</v>
      </c>
      <c r="BP15" s="2" t="s">
        <v>145</v>
      </c>
      <c r="BQ15" s="2" t="s">
        <v>445</v>
      </c>
      <c r="BR15" s="2">
        <v>2009</v>
      </c>
      <c r="BS15" s="2" t="s">
        <v>446</v>
      </c>
      <c r="BT15" s="2" t="s">
        <v>198</v>
      </c>
      <c r="BU15" s="2">
        <v>867</v>
      </c>
      <c r="BV15" s="2">
        <v>1200</v>
      </c>
      <c r="BW15" s="2">
        <v>72.25</v>
      </c>
      <c r="CY15" s="2" t="s">
        <v>153</v>
      </c>
      <c r="CZ15" s="2" t="s">
        <v>145</v>
      </c>
      <c r="DA15" s="2" t="s">
        <v>447</v>
      </c>
      <c r="DB15" s="2">
        <v>2013</v>
      </c>
      <c r="DC15" s="2" t="s">
        <v>151</v>
      </c>
      <c r="DD15" s="2" t="s">
        <v>198</v>
      </c>
      <c r="DE15" s="2">
        <v>661</v>
      </c>
      <c r="DF15" s="2">
        <v>900</v>
      </c>
      <c r="DG15" s="2">
        <v>73.44</v>
      </c>
      <c r="EB15" s="2" t="s">
        <v>433</v>
      </c>
      <c r="EC15" s="2" t="s">
        <v>448</v>
      </c>
      <c r="ED15" s="2" t="s">
        <v>448</v>
      </c>
      <c r="EE15" s="2" t="s">
        <v>449</v>
      </c>
      <c r="EF15" s="2" t="s">
        <v>450</v>
      </c>
      <c r="FH15" s="5">
        <f t="shared" si="0"/>
        <v>13.125</v>
      </c>
      <c r="FI15" s="5">
        <f t="shared" si="1"/>
        <v>33.5313</v>
      </c>
      <c r="FJ15" s="5">
        <f t="shared" si="2"/>
        <v>14.45</v>
      </c>
      <c r="FK15" s="5">
        <f t="shared" si="3"/>
        <v>3.6722</v>
      </c>
      <c r="FL15" s="5">
        <f t="shared" si="4"/>
        <v>0</v>
      </c>
      <c r="FM15" s="5">
        <f t="shared" si="5"/>
        <v>64.77850000000001</v>
      </c>
    </row>
    <row r="16" spans="1:169" s="2" customFormat="1" ht="15">
      <c r="A16" s="2">
        <v>15</v>
      </c>
      <c r="B16" s="2" t="s">
        <v>451</v>
      </c>
      <c r="C16" s="2" t="s">
        <v>452</v>
      </c>
      <c r="D16" s="2" t="s">
        <v>453</v>
      </c>
      <c r="E16" s="2" t="s">
        <v>454</v>
      </c>
      <c r="F16" s="2" t="s">
        <v>455</v>
      </c>
      <c r="G16" s="2" t="s">
        <v>143</v>
      </c>
      <c r="H16" s="2" t="s">
        <v>155</v>
      </c>
      <c r="I16" s="2" t="s">
        <v>145</v>
      </c>
      <c r="J16" s="2" t="s">
        <v>145</v>
      </c>
      <c r="K16" s="2" t="s">
        <v>146</v>
      </c>
      <c r="L16" s="2" t="s">
        <v>147</v>
      </c>
      <c r="M16" s="2" t="s">
        <v>147</v>
      </c>
      <c r="N16" s="2" t="s">
        <v>147</v>
      </c>
      <c r="O16" s="2" t="s">
        <v>148</v>
      </c>
      <c r="P16" s="2" t="s">
        <v>148</v>
      </c>
      <c r="Q16" s="2" t="s">
        <v>456</v>
      </c>
      <c r="R16" s="2" t="s">
        <v>457</v>
      </c>
      <c r="S16" s="2" t="s">
        <v>458</v>
      </c>
      <c r="T16" s="2" t="s">
        <v>164</v>
      </c>
      <c r="U16" s="2" t="s">
        <v>164</v>
      </c>
      <c r="V16" s="2" t="s">
        <v>165</v>
      </c>
      <c r="W16" s="2" t="s">
        <v>459</v>
      </c>
      <c r="X16" s="2" t="s">
        <v>460</v>
      </c>
      <c r="Y16" s="2" t="s">
        <v>458</v>
      </c>
      <c r="Z16" s="2" t="s">
        <v>164</v>
      </c>
      <c r="AA16" s="2" t="s">
        <v>164</v>
      </c>
      <c r="AB16" s="2" t="s">
        <v>165</v>
      </c>
      <c r="AC16" s="2" t="s">
        <v>459</v>
      </c>
      <c r="AD16" s="2" t="s">
        <v>460</v>
      </c>
      <c r="AE16" s="2" t="s">
        <v>149</v>
      </c>
      <c r="AF16" s="2" t="s">
        <v>145</v>
      </c>
      <c r="AG16" s="2" t="s">
        <v>461</v>
      </c>
      <c r="AH16" s="2">
        <v>2010</v>
      </c>
      <c r="AI16" s="2" t="s">
        <v>462</v>
      </c>
      <c r="AJ16" s="2" t="s">
        <v>166</v>
      </c>
      <c r="AK16" s="2">
        <v>1619</v>
      </c>
      <c r="AL16" s="2">
        <v>2400</v>
      </c>
      <c r="AM16" s="2">
        <v>67.46</v>
      </c>
      <c r="BF16" s="2" t="s">
        <v>150</v>
      </c>
      <c r="BG16" s="2" t="s">
        <v>145</v>
      </c>
      <c r="BH16" s="2" t="s">
        <v>463</v>
      </c>
      <c r="BI16" s="2">
        <v>2013</v>
      </c>
      <c r="BJ16" s="2" t="s">
        <v>151</v>
      </c>
      <c r="BK16" s="2" t="s">
        <v>166</v>
      </c>
      <c r="BL16" s="2">
        <v>1121</v>
      </c>
      <c r="BM16" s="2">
        <v>1600</v>
      </c>
      <c r="BN16" s="2">
        <v>70.06</v>
      </c>
      <c r="BO16" s="2" t="s">
        <v>152</v>
      </c>
      <c r="BP16" s="2" t="s">
        <v>145</v>
      </c>
      <c r="BQ16" s="2" t="s">
        <v>464</v>
      </c>
      <c r="BR16" s="2">
        <v>2011</v>
      </c>
      <c r="BS16" s="2" t="s">
        <v>465</v>
      </c>
      <c r="BT16" s="2" t="s">
        <v>166</v>
      </c>
      <c r="BU16" s="2">
        <v>957</v>
      </c>
      <c r="BV16" s="2">
        <v>1200</v>
      </c>
      <c r="BW16" s="2">
        <v>79.75</v>
      </c>
      <c r="FH16" s="5">
        <f t="shared" si="0"/>
        <v>13.4917</v>
      </c>
      <c r="FI16" s="5">
        <f t="shared" si="1"/>
        <v>35.0313</v>
      </c>
      <c r="FJ16" s="5">
        <f t="shared" si="2"/>
        <v>15.95</v>
      </c>
      <c r="FK16" s="5">
        <f t="shared" si="3"/>
        <v>0</v>
      </c>
      <c r="FL16" s="5">
        <f t="shared" si="4"/>
        <v>0</v>
      </c>
      <c r="FM16" s="5">
        <f t="shared" si="5"/>
        <v>64.473</v>
      </c>
    </row>
    <row r="17" spans="1:169" s="2" customFormat="1" ht="15">
      <c r="A17" s="2">
        <v>16</v>
      </c>
      <c r="B17" s="6" t="s">
        <v>466</v>
      </c>
      <c r="C17" s="6" t="s">
        <v>467</v>
      </c>
      <c r="D17" s="6" t="s">
        <v>468</v>
      </c>
      <c r="E17" s="6" t="s">
        <v>431</v>
      </c>
      <c r="F17" s="6" t="s">
        <v>469</v>
      </c>
      <c r="G17" s="6" t="s">
        <v>143</v>
      </c>
      <c r="H17" s="6" t="s">
        <v>144</v>
      </c>
      <c r="I17" s="6" t="s">
        <v>145</v>
      </c>
      <c r="J17" s="6" t="s">
        <v>145</v>
      </c>
      <c r="K17" s="6" t="s">
        <v>146</v>
      </c>
      <c r="L17" s="6" t="s">
        <v>147</v>
      </c>
      <c r="M17" s="6" t="s">
        <v>147</v>
      </c>
      <c r="N17" s="6" t="s">
        <v>147</v>
      </c>
      <c r="O17" s="6" t="s">
        <v>148</v>
      </c>
      <c r="P17" s="6" t="s">
        <v>148</v>
      </c>
      <c r="Q17" s="6" t="s">
        <v>470</v>
      </c>
      <c r="R17" s="6" t="s">
        <v>471</v>
      </c>
      <c r="S17" s="6" t="s">
        <v>472</v>
      </c>
      <c r="T17" s="6" t="s">
        <v>170</v>
      </c>
      <c r="U17" s="6" t="s">
        <v>170</v>
      </c>
      <c r="V17" s="6" t="s">
        <v>171</v>
      </c>
      <c r="W17" s="6" t="s">
        <v>470</v>
      </c>
      <c r="X17" s="6" t="s">
        <v>473</v>
      </c>
      <c r="Y17" s="6" t="s">
        <v>472</v>
      </c>
      <c r="Z17" s="6" t="s">
        <v>170</v>
      </c>
      <c r="AA17" s="6" t="s">
        <v>170</v>
      </c>
      <c r="AB17" s="6" t="s">
        <v>171</v>
      </c>
      <c r="AC17" s="6" t="s">
        <v>470</v>
      </c>
      <c r="AD17" s="6" t="s">
        <v>473</v>
      </c>
      <c r="AE17" s="6" t="s">
        <v>149</v>
      </c>
      <c r="AF17" s="6" t="s">
        <v>145</v>
      </c>
      <c r="AG17" s="6" t="s">
        <v>474</v>
      </c>
      <c r="AH17" s="6">
        <v>2008</v>
      </c>
      <c r="AI17" s="6" t="s">
        <v>475</v>
      </c>
      <c r="AJ17" s="6" t="s">
        <v>336</v>
      </c>
      <c r="AK17" s="6">
        <v>1620</v>
      </c>
      <c r="AL17" s="6">
        <v>2400</v>
      </c>
      <c r="AM17" s="6">
        <v>67.5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 t="s">
        <v>150</v>
      </c>
      <c r="BG17" s="6" t="s">
        <v>145</v>
      </c>
      <c r="BH17" s="6" t="s">
        <v>476</v>
      </c>
      <c r="BI17" s="6">
        <v>2010</v>
      </c>
      <c r="BJ17" s="6" t="s">
        <v>151</v>
      </c>
      <c r="BK17" s="6" t="s">
        <v>336</v>
      </c>
      <c r="BL17" s="6">
        <v>681</v>
      </c>
      <c r="BM17" s="6">
        <v>1000</v>
      </c>
      <c r="BN17" s="6">
        <v>68.1</v>
      </c>
      <c r="BO17" s="6" t="s">
        <v>152</v>
      </c>
      <c r="BP17" s="6" t="s">
        <v>145</v>
      </c>
      <c r="BQ17" s="6" t="s">
        <v>477</v>
      </c>
      <c r="BR17" s="6">
        <v>2013</v>
      </c>
      <c r="BS17" s="6" t="s">
        <v>478</v>
      </c>
      <c r="BT17" s="6" t="s">
        <v>166</v>
      </c>
      <c r="BU17" s="6">
        <v>980</v>
      </c>
      <c r="BV17" s="6">
        <v>1200</v>
      </c>
      <c r="BW17" s="6">
        <v>81.67</v>
      </c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7">
        <f t="shared" si="0"/>
        <v>13.5</v>
      </c>
      <c r="FI17" s="7">
        <f t="shared" si="1"/>
        <v>34.05</v>
      </c>
      <c r="FJ17" s="7">
        <f t="shared" si="2"/>
        <v>16.3333</v>
      </c>
      <c r="FK17" s="7">
        <f t="shared" si="3"/>
        <v>0</v>
      </c>
      <c r="FL17" s="7">
        <f t="shared" si="4"/>
        <v>0</v>
      </c>
      <c r="FM17" s="7">
        <f t="shared" si="5"/>
        <v>63.8833</v>
      </c>
    </row>
    <row r="18" spans="1:169" s="2" customFormat="1" ht="15">
      <c r="A18" s="2">
        <v>17</v>
      </c>
      <c r="B18" s="6" t="s">
        <v>479</v>
      </c>
      <c r="C18" s="6" t="s">
        <v>241</v>
      </c>
      <c r="D18" s="6" t="s">
        <v>480</v>
      </c>
      <c r="E18" s="6" t="s">
        <v>481</v>
      </c>
      <c r="F18" s="6" t="s">
        <v>482</v>
      </c>
      <c r="G18" s="6" t="s">
        <v>143</v>
      </c>
      <c r="H18" s="6" t="s">
        <v>144</v>
      </c>
      <c r="I18" s="6" t="s">
        <v>145</v>
      </c>
      <c r="J18" s="6" t="s">
        <v>145</v>
      </c>
      <c r="K18" s="6" t="s">
        <v>146</v>
      </c>
      <c r="L18" s="6" t="s">
        <v>147</v>
      </c>
      <c r="M18" s="6" t="s">
        <v>147</v>
      </c>
      <c r="N18" s="6" t="s">
        <v>147</v>
      </c>
      <c r="O18" s="6" t="s">
        <v>148</v>
      </c>
      <c r="P18" s="6" t="s">
        <v>148</v>
      </c>
      <c r="Q18" s="6" t="s">
        <v>483</v>
      </c>
      <c r="R18" s="6" t="s">
        <v>484</v>
      </c>
      <c r="S18" s="6" t="s">
        <v>485</v>
      </c>
      <c r="T18" s="6" t="s">
        <v>170</v>
      </c>
      <c r="U18" s="6" t="s">
        <v>170</v>
      </c>
      <c r="V18" s="6" t="s">
        <v>242</v>
      </c>
      <c r="W18" s="6" t="s">
        <v>483</v>
      </c>
      <c r="X18" s="6" t="s">
        <v>486</v>
      </c>
      <c r="Y18" s="6" t="s">
        <v>487</v>
      </c>
      <c r="Z18" s="6" t="s">
        <v>170</v>
      </c>
      <c r="AA18" s="6" t="s">
        <v>170</v>
      </c>
      <c r="AB18" s="6" t="s">
        <v>171</v>
      </c>
      <c r="AC18" s="6" t="s">
        <v>483</v>
      </c>
      <c r="AD18" s="6" t="s">
        <v>486</v>
      </c>
      <c r="AE18" s="6" t="s">
        <v>149</v>
      </c>
      <c r="AF18" s="6" t="s">
        <v>145</v>
      </c>
      <c r="AG18" s="6" t="s">
        <v>488</v>
      </c>
      <c r="AH18" s="6">
        <v>1997</v>
      </c>
      <c r="AI18" s="6" t="s">
        <v>489</v>
      </c>
      <c r="AJ18" s="6" t="s">
        <v>160</v>
      </c>
      <c r="AK18" s="6">
        <v>1965</v>
      </c>
      <c r="AL18" s="6">
        <v>3000</v>
      </c>
      <c r="AM18" s="6">
        <v>65.5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 t="s">
        <v>150</v>
      </c>
      <c r="BG18" s="6" t="s">
        <v>145</v>
      </c>
      <c r="BH18" s="6" t="s">
        <v>490</v>
      </c>
      <c r="BI18" s="6">
        <v>1999</v>
      </c>
      <c r="BJ18" s="6" t="s">
        <v>489</v>
      </c>
      <c r="BK18" s="6" t="s">
        <v>160</v>
      </c>
      <c r="BL18" s="6">
        <v>707</v>
      </c>
      <c r="BM18" s="6">
        <v>1000</v>
      </c>
      <c r="BN18" s="6">
        <v>70.7</v>
      </c>
      <c r="BO18" s="6" t="s">
        <v>152</v>
      </c>
      <c r="BP18" s="6" t="s">
        <v>145</v>
      </c>
      <c r="BQ18" s="6" t="s">
        <v>491</v>
      </c>
      <c r="BR18" s="6">
        <v>2005</v>
      </c>
      <c r="BS18" s="6" t="s">
        <v>492</v>
      </c>
      <c r="BT18" s="6" t="s">
        <v>160</v>
      </c>
      <c r="BU18" s="6">
        <v>755</v>
      </c>
      <c r="BV18" s="6">
        <v>1000</v>
      </c>
      <c r="BW18" s="6">
        <v>75.5</v>
      </c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7">
        <f t="shared" si="0"/>
        <v>13.1</v>
      </c>
      <c r="FI18" s="7">
        <f t="shared" si="1"/>
        <v>35.35</v>
      </c>
      <c r="FJ18" s="7">
        <f t="shared" si="2"/>
        <v>15.1</v>
      </c>
      <c r="FK18" s="7">
        <f t="shared" si="3"/>
        <v>0</v>
      </c>
      <c r="FL18" s="7">
        <f t="shared" si="4"/>
        <v>0</v>
      </c>
      <c r="FM18" s="7">
        <f t="shared" si="5"/>
        <v>63.550000000000004</v>
      </c>
    </row>
  </sheetData>
  <sheetProtection/>
  <conditionalFormatting sqref="B1:B18">
    <cfRule type="duplicateValues" priority="2" dxfId="2">
      <formula>AND(COUNTIF($B$1:$B$18,B1)&gt;1,NOT(ISBLANK(B1)))</formula>
    </cfRule>
  </conditionalFormatting>
  <conditionalFormatting sqref="B1:B65536">
    <cfRule type="duplicateValues" priority="1" dxfId="2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Markanda Network</dc:creator>
  <cp:keywords/>
  <dc:description/>
  <cp:lastModifiedBy>Rajvir</cp:lastModifiedBy>
  <dcterms:created xsi:type="dcterms:W3CDTF">2014-07-01T14:25:06Z</dcterms:created>
  <dcterms:modified xsi:type="dcterms:W3CDTF">2014-07-17T23:32:25Z</dcterms:modified>
  <cp:category/>
  <cp:version/>
  <cp:contentType/>
  <cp:contentStatus/>
</cp:coreProperties>
</file>